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040" activeTab="6"/>
  </bookViews>
  <sheets>
    <sheet name="5 класс" sheetId="2" r:id="rId1"/>
    <sheet name="6 класс" sheetId="1" r:id="rId2"/>
    <sheet name=" 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8" i="4" l="1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27" i="4"/>
  <c r="K22" i="3" l="1"/>
  <c r="L21" i="7"/>
  <c r="L20" i="7"/>
  <c r="L18" i="7"/>
  <c r="L17" i="7"/>
  <c r="K41" i="3"/>
  <c r="M41" i="3" s="1"/>
  <c r="K40" i="3"/>
  <c r="M40" i="3" s="1"/>
  <c r="K39" i="3"/>
  <c r="M39" i="3" s="1"/>
  <c r="K38" i="3"/>
  <c r="M38" i="3" s="1"/>
  <c r="K37" i="3"/>
  <c r="M37" i="3" s="1"/>
  <c r="K36" i="3"/>
  <c r="M36" i="3" s="1"/>
  <c r="K35" i="3"/>
  <c r="M35" i="3" s="1"/>
  <c r="K34" i="3"/>
  <c r="M34" i="3" s="1"/>
  <c r="K33" i="3"/>
  <c r="M33" i="3" s="1"/>
  <c r="K32" i="3"/>
  <c r="M32" i="3" s="1"/>
  <c r="K31" i="3"/>
  <c r="M31" i="3" s="1"/>
  <c r="K30" i="3"/>
  <c r="M30" i="3" s="1"/>
  <c r="K29" i="3"/>
  <c r="M29" i="3" s="1"/>
  <c r="K28" i="3"/>
  <c r="M28" i="3" s="1"/>
  <c r="K27" i="3"/>
  <c r="M27" i="3" s="1"/>
  <c r="K26" i="3"/>
  <c r="M26" i="3" s="1"/>
  <c r="K25" i="3"/>
  <c r="M25" i="3" s="1"/>
  <c r="K24" i="3"/>
  <c r="M24" i="3" s="1"/>
  <c r="K23" i="3"/>
  <c r="M23" i="3" s="1"/>
  <c r="M22" i="3"/>
  <c r="K21" i="3"/>
  <c r="M21" i="3" s="1"/>
  <c r="K20" i="3"/>
  <c r="M20" i="3" s="1"/>
  <c r="K19" i="3"/>
  <c r="M19" i="3" s="1"/>
  <c r="K18" i="3"/>
  <c r="M18" i="3" s="1"/>
  <c r="K17" i="3"/>
  <c r="M17" i="3" s="1"/>
  <c r="K16" i="3"/>
  <c r="M16" i="3" s="1"/>
  <c r="A16" i="2" l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K48" i="1"/>
  <c r="L48" i="1" s="1"/>
  <c r="K47" i="1"/>
  <c r="L47" i="1" s="1"/>
  <c r="K46" i="1"/>
  <c r="L46" i="1" s="1"/>
  <c r="K45" i="1" l="1"/>
  <c r="L45" i="1" s="1"/>
  <c r="K49" i="1"/>
  <c r="L49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</calcChain>
</file>

<file path=xl/sharedStrings.xml><?xml version="1.0" encoding="utf-8"?>
<sst xmlns="http://schemas.openxmlformats.org/spreadsheetml/2006/main" count="1055" uniqueCount="264">
  <si>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</si>
  <si>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</si>
  <si>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</si>
  <si>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</si>
  <si>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Класс</t>
  </si>
  <si>
    <t xml:space="preserve">Председатель жюри: </t>
  </si>
  <si>
    <t>____________________</t>
  </si>
  <si>
    <t>Члены жюри:</t>
  </si>
  <si>
    <t>Город</t>
  </si>
  <si>
    <t>г. Чебоксары</t>
  </si>
  <si>
    <t>Место проведения:  МАОУ "СОШ №61" г. Чебоксары</t>
  </si>
  <si>
    <t>Итого баллов</t>
  </si>
  <si>
    <t>Эффект. участия                          (%)</t>
  </si>
  <si>
    <t>Максим. балл</t>
  </si>
  <si>
    <t>Холопова О.Г.</t>
  </si>
  <si>
    <t>Дмитриева В.Л.</t>
  </si>
  <si>
    <t>Павлова Л.Н.</t>
  </si>
  <si>
    <t>Председатель жюри: Холопова О.Г., учитель английского языка, руководитель ШМО учителей иностранного языка</t>
  </si>
  <si>
    <t>_________________</t>
  </si>
  <si>
    <t>Задание 4 Письмо</t>
  </si>
  <si>
    <t>Задание 1 Аудирование</t>
  </si>
  <si>
    <t>Задание 2 Чтение</t>
  </si>
  <si>
    <t>Задание 3 Лексико-грамматика</t>
  </si>
  <si>
    <t xml:space="preserve">Холопова Ольга Геннадьевна </t>
  </si>
  <si>
    <t>Дмитриева Валентина Львовна</t>
  </si>
  <si>
    <t>АЯ-5-30</t>
  </si>
  <si>
    <t>победитель</t>
  </si>
  <si>
    <t>призер</t>
  </si>
  <si>
    <t>Дата проведения: 10.10.2023 г.</t>
  </si>
  <si>
    <t>АЯ-6-29</t>
  </si>
  <si>
    <t>Малова Анжелика Владимировна</t>
  </si>
  <si>
    <t>6г</t>
  </si>
  <si>
    <t>АЯ-6-06</t>
  </si>
  <si>
    <t>Шабашов Михаил Александрович</t>
  </si>
  <si>
    <t>6б</t>
  </si>
  <si>
    <t>АЯ-6-31</t>
  </si>
  <si>
    <t>6д</t>
  </si>
  <si>
    <t>АЯ-6-01</t>
  </si>
  <si>
    <t>АЯ-6-12</t>
  </si>
  <si>
    <t>6е</t>
  </si>
  <si>
    <t>АЯ-6-32</t>
  </si>
  <si>
    <t>АЯ-6-25</t>
  </si>
  <si>
    <t>6а</t>
  </si>
  <si>
    <t>АЯ-6-26</t>
  </si>
  <si>
    <t>АЯ-6-28</t>
  </si>
  <si>
    <t>АЯ-6-16</t>
  </si>
  <si>
    <t>АЯ-6-27</t>
  </si>
  <si>
    <t>АЯ-6-02</t>
  </si>
  <si>
    <t>АЯ-6-17</t>
  </si>
  <si>
    <t>АЯ-6-11</t>
  </si>
  <si>
    <t>АЯ-6-22</t>
  </si>
  <si>
    <t>АЯ-6-03</t>
  </si>
  <si>
    <t>АЯ-6-05</t>
  </si>
  <si>
    <t>АЯ-6-21</t>
  </si>
  <si>
    <t>участник</t>
  </si>
  <si>
    <t>АЯ-6-08</t>
  </si>
  <si>
    <t>6в</t>
  </si>
  <si>
    <t>АЯ-6-33</t>
  </si>
  <si>
    <t>АЯ-6-18</t>
  </si>
  <si>
    <t>АЯ-6-15</t>
  </si>
  <si>
    <t>АЯ-6-13</t>
  </si>
  <si>
    <t>АЯ-6-14</t>
  </si>
  <si>
    <t>АЯ-6-19</t>
  </si>
  <si>
    <t>АЯ-6-34</t>
  </si>
  <si>
    <t>АЯ-6-10</t>
  </si>
  <si>
    <t>АЯ-6-20</t>
  </si>
  <si>
    <t>АЯ6-07</t>
  </si>
  <si>
    <t>АЯ-6-23</t>
  </si>
  <si>
    <t>6ж</t>
  </si>
  <si>
    <t>АЯ-6-24</t>
  </si>
  <si>
    <t>АЯ-6-04</t>
  </si>
  <si>
    <t>АЯ-6-09</t>
  </si>
  <si>
    <t>Малова А. В.,учитель английского языка</t>
  </si>
  <si>
    <t>Шабашов М. А., учитель английского языка</t>
  </si>
  <si>
    <t>Дмитриева В.Л., учитель английского языка</t>
  </si>
  <si>
    <t>Павлова Л.Н., учитель английского языка</t>
  </si>
  <si>
    <t>Малова А. В..</t>
  </si>
  <si>
    <t>Шабашов М. А.</t>
  </si>
  <si>
    <t>Наименование ОО(сокращенное наименование по Уставу)</t>
  </si>
  <si>
    <t>Ф.И.О. наставника полностью</t>
  </si>
  <si>
    <t>L</t>
  </si>
  <si>
    <t>R</t>
  </si>
  <si>
    <t>UoE</t>
  </si>
  <si>
    <t>W</t>
  </si>
  <si>
    <t>%</t>
  </si>
  <si>
    <t>Макс. балл</t>
  </si>
  <si>
    <t>Результат</t>
  </si>
  <si>
    <t>АЯ-05-09</t>
  </si>
  <si>
    <t>г.Чебоксары</t>
  </si>
  <si>
    <t>МАОУ "СОШ № 61" г.Чебоксары</t>
  </si>
  <si>
    <t>5Д</t>
  </si>
  <si>
    <t>АЯ-05-25</t>
  </si>
  <si>
    <t>Холопова Ольга Геннадьевна</t>
  </si>
  <si>
    <t>5А</t>
  </si>
  <si>
    <t>АЯ-05-15</t>
  </si>
  <si>
    <t>АЯ-05-21</t>
  </si>
  <si>
    <t>5Б</t>
  </si>
  <si>
    <t>АЯ-05-24</t>
  </si>
  <si>
    <t>АЯ-05-16</t>
  </si>
  <si>
    <t>АЯ-05-08</t>
  </si>
  <si>
    <t>АЯ-05-11</t>
  </si>
  <si>
    <t>5Ж</t>
  </si>
  <si>
    <t>АЯ-05-22</t>
  </si>
  <si>
    <t>АЯ-05-07</t>
  </si>
  <si>
    <t>5Е</t>
  </si>
  <si>
    <t>АЯ-05-13</t>
  </si>
  <si>
    <t>5В</t>
  </si>
  <si>
    <t>АЯ-05-14</t>
  </si>
  <si>
    <t>АЯ-05-19</t>
  </si>
  <si>
    <t>АЯ-05-17</t>
  </si>
  <si>
    <t>АЯ-05-12</t>
  </si>
  <si>
    <t>АЯ-05-23</t>
  </si>
  <si>
    <t>АЯ-05-02</t>
  </si>
  <si>
    <t>5Г</t>
  </si>
  <si>
    <t>АЯ-05-20</t>
  </si>
  <si>
    <t>АЯ-05-04</t>
  </si>
  <si>
    <t>АЯ-05-10</t>
  </si>
  <si>
    <t>АЯ-05-01</t>
  </si>
  <si>
    <t>АЯ-05-06</t>
  </si>
  <si>
    <t>АЯ-05-26</t>
  </si>
  <si>
    <t>АЯ-05-18</t>
  </si>
  <si>
    <t>АЯ-05-05</t>
  </si>
  <si>
    <t>АЯ-05-03</t>
  </si>
  <si>
    <t>Задание 4  Письмо</t>
  </si>
  <si>
    <t>ИТОГО БАЛЛОВ</t>
  </si>
  <si>
    <t>МАКСИМАЛЬНЫЙ БАЛЛ</t>
  </si>
  <si>
    <t>Эффективность участия (%)</t>
  </si>
  <si>
    <t>АЯ-7-16</t>
  </si>
  <si>
    <t>МАОУ "СОШ №61"г.Чебоксары</t>
  </si>
  <si>
    <t>7м</t>
  </si>
  <si>
    <t>АЯ-7-05</t>
  </si>
  <si>
    <t>7б</t>
  </si>
  <si>
    <t>АЯ-7-06</t>
  </si>
  <si>
    <t>АЯ-7-07</t>
  </si>
  <si>
    <t>АЯ-7-23</t>
  </si>
  <si>
    <t>АЯ-7-01</t>
  </si>
  <si>
    <t>АЯ-7-04</t>
  </si>
  <si>
    <t>7в</t>
  </si>
  <si>
    <t>АЯ-7-14</t>
  </si>
  <si>
    <t>7е</t>
  </si>
  <si>
    <t>АЯ-7-20</t>
  </si>
  <si>
    <t>Павлова Лилия Николаевна</t>
  </si>
  <si>
    <t>7д</t>
  </si>
  <si>
    <t>АЯ-7-24</t>
  </si>
  <si>
    <t>АЯ-7-25</t>
  </si>
  <si>
    <t>АЯ-7-11</t>
  </si>
  <si>
    <t>Рыбалко Ирина Павловна</t>
  </si>
  <si>
    <t>АЯ-7-12</t>
  </si>
  <si>
    <t>АЯ-7-09</t>
  </si>
  <si>
    <t>АЯ-7-08</t>
  </si>
  <si>
    <t>АЯ-7-10</t>
  </si>
  <si>
    <t>АЯ-7-13</t>
  </si>
  <si>
    <t>АЯ-7-15</t>
  </si>
  <si>
    <t>АЯ-7-26</t>
  </si>
  <si>
    <t>АЯ-7-02</t>
  </si>
  <si>
    <t>АЯ-7-17</t>
  </si>
  <si>
    <t>АЯ-7-19</t>
  </si>
  <si>
    <t>АЯ-7-22</t>
  </si>
  <si>
    <t>АЯ-7-18</t>
  </si>
  <si>
    <t>АЯ-7-21</t>
  </si>
  <si>
    <t>АЯ-7-03</t>
  </si>
  <si>
    <t>Бамбина Т В.., учитель английского языка</t>
  </si>
  <si>
    <t>Тихонова Е. А.,учитель английского языка</t>
  </si>
  <si>
    <t>А</t>
  </si>
  <si>
    <t>В</t>
  </si>
  <si>
    <t>C</t>
  </si>
  <si>
    <t>D</t>
  </si>
  <si>
    <t>процент</t>
  </si>
  <si>
    <t>макс. балл</t>
  </si>
  <si>
    <t>результат</t>
  </si>
  <si>
    <t>А-08-14</t>
  </si>
  <si>
    <t>8Б</t>
  </si>
  <si>
    <t>А-08-11</t>
  </si>
  <si>
    <t>А-08-22</t>
  </si>
  <si>
    <t>8Е</t>
  </si>
  <si>
    <t>А-08-20</t>
  </si>
  <si>
    <t>Бамбина Татьяна Владимировна</t>
  </si>
  <si>
    <t>8В</t>
  </si>
  <si>
    <t>А-08-21</t>
  </si>
  <si>
    <t>А-08-23</t>
  </si>
  <si>
    <t>А-08-12</t>
  </si>
  <si>
    <t>А-08-04</t>
  </si>
  <si>
    <t>А-08-16</t>
  </si>
  <si>
    <t>А-08-07</t>
  </si>
  <si>
    <t>8Г</t>
  </si>
  <si>
    <t>А-08-10</t>
  </si>
  <si>
    <t>А-08-08</t>
  </si>
  <si>
    <t>Тихонова Елена Аркадьевна</t>
  </si>
  <si>
    <t>А-08-01</t>
  </si>
  <si>
    <t>А-08-09</t>
  </si>
  <si>
    <t>А-08-02</t>
  </si>
  <si>
    <t>А-08-03</t>
  </si>
  <si>
    <t>А-08-06</t>
  </si>
  <si>
    <t>А-08-26</t>
  </si>
  <si>
    <t>А-08-28</t>
  </si>
  <si>
    <t>А-08-15</t>
  </si>
  <si>
    <t>А-08-18</t>
  </si>
  <si>
    <t>А-08-19</t>
  </si>
  <si>
    <t>8Д</t>
  </si>
  <si>
    <t>А-08-13</t>
  </si>
  <si>
    <t>А-08-17</t>
  </si>
  <si>
    <t>А-08-25</t>
  </si>
  <si>
    <t>А-08-27</t>
  </si>
  <si>
    <t>А-08-05</t>
  </si>
  <si>
    <t>А-08-24</t>
  </si>
  <si>
    <t>АЯ-09-09</t>
  </si>
  <si>
    <t>АЯ-09-03</t>
  </si>
  <si>
    <t>АЯ-09-10</t>
  </si>
  <si>
    <t>АЯ-09-01</t>
  </si>
  <si>
    <t>АЯ-09-12</t>
  </si>
  <si>
    <t>АЯ-09-06</t>
  </si>
  <si>
    <t>АЯ-09-13</t>
  </si>
  <si>
    <t>АЯ-09-11</t>
  </si>
  <si>
    <t>АЯ-09-02</t>
  </si>
  <si>
    <t>АЯ-09-05</t>
  </si>
  <si>
    <t>АЯ-09-07</t>
  </si>
  <si>
    <t>АЯ-09-08</t>
  </si>
  <si>
    <t>АЯ-09-04</t>
  </si>
  <si>
    <t>С</t>
  </si>
  <si>
    <t>макс. Балл</t>
  </si>
  <si>
    <t>результ.</t>
  </si>
  <si>
    <t>АЯ-10-05</t>
  </si>
  <si>
    <t>10А</t>
  </si>
  <si>
    <t>Призер</t>
  </si>
  <si>
    <t>АЯ-10-06</t>
  </si>
  <si>
    <t>10Б</t>
  </si>
  <si>
    <t>АЯ-10-12</t>
  </si>
  <si>
    <t>10В</t>
  </si>
  <si>
    <t>АЯ-10-02</t>
  </si>
  <si>
    <t>АЯ-10-07</t>
  </si>
  <si>
    <t>АЯ-10-15</t>
  </si>
  <si>
    <t>АЯ-10-01</t>
  </si>
  <si>
    <t>АЯ-10-10</t>
  </si>
  <si>
    <t>АЯ-10-11</t>
  </si>
  <si>
    <t>Участник</t>
  </si>
  <si>
    <t>АЯ-10-03</t>
  </si>
  <si>
    <t>АЯ-10-09</t>
  </si>
  <si>
    <t>АЯ-10-14</t>
  </si>
  <si>
    <t>АЯ-10-13</t>
  </si>
  <si>
    <t>АЯ-10-04</t>
  </si>
  <si>
    <t>АЯ-10-08</t>
  </si>
  <si>
    <t>Рыбалко И.П., учитель английского языка</t>
  </si>
  <si>
    <t>А-11-03</t>
  </si>
  <si>
    <t>11А</t>
  </si>
  <si>
    <t>А-11-06</t>
  </si>
  <si>
    <t>А-11-05</t>
  </si>
  <si>
    <t>А-11-02</t>
  </si>
  <si>
    <t>А-11-01</t>
  </si>
  <si>
    <t>А-11-04</t>
  </si>
  <si>
    <t>Количество участников: 6</t>
  </si>
  <si>
    <t>Количество участников: 15</t>
  </si>
  <si>
    <t>Количество участников: 13</t>
  </si>
  <si>
    <t>Протокол школьного этапа этапа всероссийской олимпиады школьников по английскому языку в 2023-2024 уч.г., 9 класс</t>
  </si>
  <si>
    <t>Протокол школьного этапа этапа всероссийской олимпиады школьников по английскому языку в 2023-2024 уч.г., 10 класс</t>
  </si>
  <si>
    <t>Протокол школьного этапа этапа всероссийской олимпиады школьников по английскому языку в 2023-2024 уч.г., 11 класс</t>
  </si>
  <si>
    <t>Протокол школьного этапа этапа всероссийской олимпиады школьников по английскому языку в 2023-2024 уч.г., 8 класс</t>
  </si>
  <si>
    <t>Количество участников: 28</t>
  </si>
  <si>
    <t>Количество участников: 26</t>
  </si>
  <si>
    <t>Протокол школьного этапа этапа всероссийской олимпиады школьников по английскому языку в 2023-2024 уч.г., 7 класс</t>
  </si>
  <si>
    <r>
      <t>Количество участников: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color theme="1"/>
        <rFont val="Arial"/>
        <family val="2"/>
        <charset val="204"/>
      </rPr>
      <t>34</t>
    </r>
  </si>
  <si>
    <t>Протокол школьного этапа этапа всероссийской олимпиады школьников по английскому языку в 2023-2024 уч.г., 6 класс</t>
  </si>
  <si>
    <t>Результат (победитель/ призер/                                  участник)</t>
  </si>
  <si>
    <t>МАОУ "СОШ №61" г. Чебоксары</t>
  </si>
  <si>
    <t>Протокол школьного этапа этапа всероссийской олимпиады школьников по английскому языку в 2023-2024 уч.г., 5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</si>
</sst>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General"/>
    <numFmt numFmtId="165" formatCode="[$-419]0"/>
    <numFmt numFmtId="166" formatCode="[$-419]0%"/>
  </numFmts>
  <fonts count="38" x14ac:knownFonts="1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0"/>
      <color indexed="64"/>
      <name val="Arial"/>
      <family val="2"/>
      <charset val="204"/>
    </font>
    <font>
      <sz val="10"/>
      <color indexed="64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1"/>
      <color indexed="10"/>
      <name val="Arial"/>
      <family val="2"/>
      <charset val="204"/>
    </font>
    <font>
      <sz val="9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7" fillId="0" borderId="0"/>
    <xf numFmtId="164" fontId="29" fillId="0" borderId="0" applyBorder="0" applyProtection="0"/>
    <xf numFmtId="9" fontId="32" fillId="0" borderId="0" applyFont="0" applyFill="0" applyBorder="0" applyAlignment="0" applyProtection="0"/>
  </cellStyleXfs>
  <cellXfs count="135">
    <xf numFmtId="0" fontId="0" fillId="0" borderId="0" xfId="0"/>
    <xf numFmtId="0" fontId="22" fillId="0" borderId="0" xfId="1" applyFont="1" applyAlignment="1">
      <alignment horizontal="center" vertical="top" wrapText="1"/>
    </xf>
    <xf numFmtId="0" fontId="23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Alignment="1">
      <alignment vertical="top"/>
    </xf>
    <xf numFmtId="0" fontId="17" fillId="0" borderId="0" xfId="1" applyFont="1" applyAlignment="1">
      <alignment horizontal="left" vertical="top" wrapText="1"/>
    </xf>
    <xf numFmtId="0" fontId="21" fillId="0" borderId="0" xfId="1" applyFont="1" applyAlignment="1">
      <alignment horizontal="left" vertical="top" wrapText="1"/>
    </xf>
    <xf numFmtId="0" fontId="17" fillId="0" borderId="0" xfId="1" applyFont="1" applyAlignment="1">
      <alignment horizontal="center" vertical="top" wrapText="1"/>
    </xf>
    <xf numFmtId="1" fontId="17" fillId="0" borderId="0" xfId="1" applyNumberFormat="1" applyFont="1" applyAlignment="1">
      <alignment horizontal="center" vertical="top" wrapText="1"/>
    </xf>
    <xf numFmtId="0" fontId="21" fillId="0" borderId="0" xfId="1" applyFont="1" applyAlignment="1">
      <alignment horizontal="left" vertical="top"/>
    </xf>
    <xf numFmtId="0" fontId="17" fillId="0" borderId="0" xfId="1" applyFont="1"/>
    <xf numFmtId="0" fontId="21" fillId="0" borderId="0" xfId="1" applyFont="1"/>
    <xf numFmtId="0" fontId="24" fillId="0" borderId="0" xfId="1" applyFont="1" applyAlignment="1">
      <alignment horizontal="left" vertical="top" wrapText="1"/>
    </xf>
    <xf numFmtId="0" fontId="24" fillId="0" borderId="0" xfId="1" applyFont="1" applyAlignment="1">
      <alignment horizontal="center" vertical="top" wrapText="1"/>
    </xf>
    <xf numFmtId="0" fontId="17" fillId="0" borderId="10" xfId="1" applyFont="1" applyBorder="1" applyAlignment="1">
      <alignment horizontal="center" vertical="center" wrapText="1"/>
    </xf>
    <xf numFmtId="0" fontId="17" fillId="0" borderId="11" xfId="1" applyFont="1" applyBorder="1" applyAlignment="1">
      <alignment horizontal="center" vertical="center" wrapText="1"/>
    </xf>
    <xf numFmtId="0" fontId="21" fillId="0" borderId="14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2" xfId="1" applyFont="1" applyBorder="1" applyAlignment="1">
      <alignment horizontal="center" vertical="center" wrapText="1"/>
    </xf>
    <xf numFmtId="0" fontId="17" fillId="0" borderId="11" xfId="1" applyFont="1" applyBorder="1" applyAlignment="1">
      <alignment horizontal="left" vertical="center" wrapText="1"/>
    </xf>
    <xf numFmtId="1" fontId="21" fillId="0" borderId="11" xfId="1" applyNumberFormat="1" applyFont="1" applyBorder="1" applyAlignment="1">
      <alignment horizontal="center" vertical="center" wrapText="1"/>
    </xf>
    <xf numFmtId="0" fontId="22" fillId="0" borderId="10" xfId="1" applyFont="1" applyBorder="1" applyAlignment="1">
      <alignment horizontal="center" vertical="center" wrapText="1"/>
    </xf>
    <xf numFmtId="0" fontId="23" fillId="0" borderId="10" xfId="1" applyFont="1" applyBorder="1" applyAlignment="1">
      <alignment horizontal="center" vertical="center" wrapText="1"/>
    </xf>
    <xf numFmtId="0" fontId="22" fillId="0" borderId="11" xfId="1" applyFont="1" applyBorder="1" applyAlignment="1">
      <alignment horizontal="center" vertical="center" wrapText="1"/>
    </xf>
    <xf numFmtId="0" fontId="23" fillId="0" borderId="11" xfId="1" applyFont="1" applyBorder="1" applyAlignment="1">
      <alignment horizontal="center" vertical="center" wrapText="1"/>
    </xf>
    <xf numFmtId="0" fontId="21" fillId="0" borderId="11" xfId="46" applyFont="1" applyBorder="1" applyAlignment="1">
      <alignment horizontal="center" vertical="center" wrapText="1"/>
    </xf>
    <xf numFmtId="0" fontId="22" fillId="0" borderId="0" xfId="1" applyFont="1" applyAlignment="1">
      <alignment horizontal="left" vertical="top" wrapText="1"/>
    </xf>
    <xf numFmtId="0" fontId="22" fillId="0" borderId="0" xfId="1" applyFont="1" applyAlignment="1">
      <alignment horizontal="center" vertical="top" wrapText="1"/>
    </xf>
    <xf numFmtId="0" fontId="25" fillId="0" borderId="0" xfId="0" applyFont="1"/>
    <xf numFmtId="0" fontId="21" fillId="0" borderId="11" xfId="46" applyFont="1" applyBorder="1" applyAlignment="1">
      <alignment horizontal="left" vertical="top" wrapText="1"/>
    </xf>
    <xf numFmtId="1" fontId="21" fillId="0" borderId="11" xfId="46" applyNumberFormat="1" applyFont="1" applyBorder="1" applyAlignment="1">
      <alignment horizontal="center" vertical="top" wrapText="1"/>
    </xf>
    <xf numFmtId="0" fontId="21" fillId="0" borderId="11" xfId="46" applyFont="1" applyBorder="1" applyAlignment="1">
      <alignment horizontal="center" vertical="top" wrapText="1"/>
    </xf>
    <xf numFmtId="0" fontId="21" fillId="0" borderId="10" xfId="46" applyFont="1" applyBorder="1" applyAlignment="1">
      <alignment horizontal="center" vertical="top" wrapText="1"/>
    </xf>
    <xf numFmtId="0" fontId="21" fillId="0" borderId="10" xfId="46" applyFont="1" applyBorder="1" applyAlignment="1">
      <alignment horizontal="left" vertical="top" wrapText="1"/>
    </xf>
    <xf numFmtId="1" fontId="21" fillId="0" borderId="10" xfId="46" applyNumberFormat="1" applyFont="1" applyBorder="1" applyAlignment="1">
      <alignment horizontal="center" vertical="top" wrapText="1"/>
    </xf>
    <xf numFmtId="0" fontId="27" fillId="0" borderId="10" xfId="1" applyFont="1" applyBorder="1" applyAlignment="1">
      <alignment horizontal="center" vertical="top" wrapText="1"/>
    </xf>
    <xf numFmtId="0" fontId="27" fillId="0" borderId="10" xfId="1" applyFont="1" applyBorder="1" applyAlignment="1">
      <alignment vertical="center" wrapText="1"/>
    </xf>
    <xf numFmtId="0" fontId="28" fillId="0" borderId="10" xfId="1" applyFont="1" applyBorder="1" applyAlignment="1">
      <alignment horizontal="center" vertical="top" wrapText="1"/>
    </xf>
    <xf numFmtId="0" fontId="28" fillId="0" borderId="19" xfId="1" applyFont="1" applyBorder="1" applyAlignment="1">
      <alignment horizontal="left" vertical="top" wrapText="1"/>
    </xf>
    <xf numFmtId="0" fontId="31" fillId="0" borderId="23" xfId="1" applyFont="1" applyBorder="1" applyAlignment="1">
      <alignment horizontal="left" vertical="top" wrapText="1"/>
    </xf>
    <xf numFmtId="0" fontId="31" fillId="0" borderId="21" xfId="1" applyFont="1" applyBorder="1" applyAlignment="1">
      <alignment horizontal="left" vertical="top" wrapText="1"/>
    </xf>
    <xf numFmtId="0" fontId="21" fillId="0" borderId="0" xfId="1" applyFont="1" applyAlignment="1">
      <alignment horizontal="left" vertical="top" wrapText="1"/>
    </xf>
    <xf numFmtId="0" fontId="22" fillId="0" borderId="0" xfId="1" applyFont="1" applyAlignment="1">
      <alignment horizontal="left" vertical="top" wrapText="1"/>
    </xf>
    <xf numFmtId="0" fontId="22" fillId="0" borderId="0" xfId="1" applyFont="1" applyAlignment="1">
      <alignment horizontal="center" vertical="top" wrapText="1"/>
    </xf>
    <xf numFmtId="0" fontId="22" fillId="0" borderId="0" xfId="1" applyFont="1" applyAlignment="1">
      <alignment horizontal="left" vertical="top"/>
    </xf>
    <xf numFmtId="0" fontId="22" fillId="0" borderId="0" xfId="1" applyFont="1" applyAlignment="1">
      <alignment horizontal="left"/>
    </xf>
    <xf numFmtId="0" fontId="30" fillId="0" borderId="21" xfId="1" applyFont="1" applyBorder="1" applyAlignment="1">
      <alignment horizontal="center" vertical="center" wrapText="1"/>
    </xf>
    <xf numFmtId="0" fontId="30" fillId="0" borderId="22" xfId="1" applyFont="1" applyBorder="1" applyAlignment="1">
      <alignment horizontal="center" vertical="center" wrapText="1"/>
    </xf>
    <xf numFmtId="0" fontId="30" fillId="0" borderId="23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1" fillId="0" borderId="23" xfId="1" applyFont="1" applyBorder="1" applyAlignment="1">
      <alignment vertical="center" wrapText="1"/>
    </xf>
    <xf numFmtId="0" fontId="26" fillId="0" borderId="0" xfId="0" applyFont="1"/>
    <xf numFmtId="0" fontId="31" fillId="0" borderId="21" xfId="1" applyFont="1" applyBorder="1" applyAlignment="1">
      <alignment vertical="center" wrapText="1"/>
    </xf>
    <xf numFmtId="0" fontId="31" fillId="0" borderId="23" xfId="1" applyFont="1" applyBorder="1" applyAlignment="1">
      <alignment horizontal="center" vertical="center" wrapText="1"/>
    </xf>
    <xf numFmtId="165" fontId="30" fillId="0" borderId="23" xfId="1" applyNumberFormat="1" applyFont="1" applyBorder="1" applyAlignment="1">
      <alignment horizontal="center" vertical="center" wrapText="1"/>
    </xf>
    <xf numFmtId="166" fontId="30" fillId="0" borderId="23" xfId="1" applyNumberFormat="1" applyFont="1" applyBorder="1" applyAlignment="1">
      <alignment horizontal="center" vertical="center" wrapText="1"/>
    </xf>
    <xf numFmtId="0" fontId="31" fillId="0" borderId="21" xfId="1" applyFont="1" applyBorder="1" applyAlignment="1">
      <alignment horizontal="center" vertical="center" wrapText="1"/>
    </xf>
    <xf numFmtId="165" fontId="30" fillId="0" borderId="21" xfId="1" applyNumberFormat="1" applyFont="1" applyBorder="1" applyAlignment="1">
      <alignment horizontal="center" vertical="center" wrapText="1"/>
    </xf>
    <xf numFmtId="165" fontId="31" fillId="0" borderId="23" xfId="1" applyNumberFormat="1" applyFont="1" applyBorder="1" applyAlignment="1">
      <alignment horizontal="center" vertical="center" wrapText="1"/>
    </xf>
    <xf numFmtId="165" fontId="31" fillId="0" borderId="21" xfId="1" applyNumberFormat="1" applyFont="1" applyBorder="1" applyAlignment="1">
      <alignment horizontal="center" vertical="center" wrapText="1"/>
    </xf>
    <xf numFmtId="164" fontId="30" fillId="0" borderId="23" xfId="47" applyFont="1" applyBorder="1" applyAlignment="1" applyProtection="1">
      <alignment horizontal="center" vertical="center" wrapText="1"/>
    </xf>
    <xf numFmtId="164" fontId="30" fillId="0" borderId="21" xfId="47" applyFont="1" applyBorder="1" applyAlignment="1" applyProtection="1">
      <alignment horizontal="center" vertical="center" wrapText="1"/>
    </xf>
    <xf numFmtId="0" fontId="31" fillId="0" borderId="23" xfId="1" applyFont="1" applyBorder="1" applyAlignment="1">
      <alignment horizontal="center" vertical="top" wrapText="1"/>
    </xf>
    <xf numFmtId="0" fontId="31" fillId="0" borderId="21" xfId="1" applyFont="1" applyBorder="1" applyAlignment="1">
      <alignment horizontal="center" vertical="top" wrapText="1"/>
    </xf>
    <xf numFmtId="0" fontId="34" fillId="0" borderId="0" xfId="0" applyFont="1"/>
    <xf numFmtId="0" fontId="22" fillId="0" borderId="0" xfId="1" applyFont="1" applyAlignment="1">
      <alignment vertical="top" wrapText="1"/>
    </xf>
    <xf numFmtId="0" fontId="22" fillId="0" borderId="0" xfId="1" applyFont="1" applyAlignment="1">
      <alignment vertical="top"/>
    </xf>
    <xf numFmtId="0" fontId="28" fillId="0" borderId="19" xfId="1" applyFont="1" applyBorder="1" applyAlignment="1">
      <alignment vertical="center" wrapText="1"/>
    </xf>
    <xf numFmtId="0" fontId="0" fillId="0" borderId="0" xfId="0" applyAlignment="1">
      <alignment horizontal="center"/>
    </xf>
    <xf numFmtId="0" fontId="23" fillId="0" borderId="0" xfId="1" applyFont="1" applyAlignment="1">
      <alignment horizontal="center" wrapText="1"/>
    </xf>
    <xf numFmtId="0" fontId="27" fillId="0" borderId="19" xfId="1" applyFont="1" applyBorder="1" applyAlignment="1">
      <alignment horizontal="center" vertical="center" wrapText="1"/>
    </xf>
    <xf numFmtId="0" fontId="28" fillId="0" borderId="19" xfId="1" applyFont="1" applyBorder="1" applyAlignment="1">
      <alignment horizontal="center" vertical="center" wrapText="1"/>
    </xf>
    <xf numFmtId="165" fontId="27" fillId="0" borderId="19" xfId="1" applyNumberFormat="1" applyFont="1" applyBorder="1" applyAlignment="1">
      <alignment horizontal="center" vertical="center" wrapText="1"/>
    </xf>
    <xf numFmtId="166" fontId="27" fillId="0" borderId="19" xfId="1" applyNumberFormat="1" applyFont="1" applyBorder="1" applyAlignment="1">
      <alignment horizontal="center" vertical="center" wrapText="1"/>
    </xf>
    <xf numFmtId="165" fontId="28" fillId="0" borderId="19" xfId="1" applyNumberFormat="1" applyFont="1" applyBorder="1" applyAlignment="1">
      <alignment horizontal="center" vertical="center" wrapText="1"/>
    </xf>
    <xf numFmtId="0" fontId="27" fillId="0" borderId="17" xfId="1" applyFont="1" applyBorder="1" applyAlignment="1">
      <alignment horizontal="center" vertical="center" wrapText="1"/>
    </xf>
    <xf numFmtId="0" fontId="27" fillId="0" borderId="18" xfId="1" applyFont="1" applyBorder="1" applyAlignment="1">
      <alignment horizontal="center" vertical="center" wrapText="1"/>
    </xf>
    <xf numFmtId="164" fontId="27" fillId="0" borderId="19" xfId="47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8" fillId="0" borderId="20" xfId="1" applyFont="1" applyBorder="1" applyAlignment="1">
      <alignment horizontal="left" vertical="top" wrapText="1"/>
    </xf>
    <xf numFmtId="0" fontId="26" fillId="0" borderId="0" xfId="0" applyFont="1" applyAlignment="1">
      <alignment horizontal="center" vertical="center"/>
    </xf>
    <xf numFmtId="0" fontId="28" fillId="0" borderId="16" xfId="1" applyFont="1" applyBorder="1" applyAlignment="1">
      <alignment horizontal="center" vertical="top" wrapText="1"/>
    </xf>
    <xf numFmtId="164" fontId="28" fillId="0" borderId="16" xfId="47" applyFont="1" applyBorder="1" applyAlignment="1">
      <alignment horizontal="center"/>
    </xf>
    <xf numFmtId="0" fontId="28" fillId="0" borderId="10" xfId="1" applyFont="1" applyBorder="1" applyAlignment="1">
      <alignment horizontal="left" vertical="top" wrapText="1"/>
    </xf>
    <xf numFmtId="0" fontId="28" fillId="0" borderId="10" xfId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0" borderId="10" xfId="0" applyNumberFormat="1" applyFont="1" applyBorder="1"/>
    <xf numFmtId="164" fontId="1" fillId="0" borderId="10" xfId="0" applyNumberFormat="1" applyFont="1" applyBorder="1" applyAlignment="1">
      <alignment horizontal="left" vertical="top" wrapText="1"/>
    </xf>
    <xf numFmtId="164" fontId="1" fillId="0" borderId="10" xfId="0" applyNumberFormat="1" applyFont="1" applyBorder="1" applyAlignment="1">
      <alignment wrapText="1"/>
    </xf>
    <xf numFmtId="164" fontId="28" fillId="0" borderId="10" xfId="47" applyFon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/>
    </xf>
    <xf numFmtId="0" fontId="27" fillId="0" borderId="10" xfId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/>
    </xf>
    <xf numFmtId="164" fontId="27" fillId="0" borderId="10" xfId="47" applyFont="1" applyBorder="1" applyAlignment="1">
      <alignment horizontal="center" vertical="center" wrapText="1"/>
    </xf>
    <xf numFmtId="165" fontId="21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/>
    </xf>
    <xf numFmtId="1" fontId="21" fillId="0" borderId="10" xfId="48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0" fontId="1" fillId="0" borderId="11" xfId="46" applyFont="1" applyBorder="1" applyAlignment="1">
      <alignment horizontal="center" vertical="top" wrapText="1"/>
    </xf>
    <xf numFmtId="0" fontId="1" fillId="0" borderId="11" xfId="46" applyFont="1" applyBorder="1" applyAlignment="1">
      <alignment horizontal="left" vertical="top" wrapText="1"/>
    </xf>
    <xf numFmtId="1" fontId="1" fillId="0" borderId="11" xfId="46" applyNumberFormat="1" applyFont="1" applyBorder="1" applyAlignment="1">
      <alignment horizontal="center" vertical="top" wrapText="1"/>
    </xf>
    <xf numFmtId="0" fontId="1" fillId="0" borderId="10" xfId="46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46" applyFont="1" applyBorder="1" applyAlignment="1">
      <alignment horizontal="center" vertical="top" wrapText="1"/>
    </xf>
    <xf numFmtId="1" fontId="1" fillId="0" borderId="10" xfId="46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21" fillId="0" borderId="12" xfId="46" applyFont="1" applyBorder="1" applyAlignment="1">
      <alignment horizontal="center" vertical="center" wrapText="1"/>
    </xf>
    <xf numFmtId="0" fontId="21" fillId="0" borderId="13" xfId="46" applyFont="1" applyBorder="1" applyAlignment="1">
      <alignment horizontal="center" vertical="center" wrapText="1"/>
    </xf>
    <xf numFmtId="0" fontId="21" fillId="0" borderId="14" xfId="46" applyFont="1" applyBorder="1" applyAlignment="1">
      <alignment horizontal="center" vertical="center" wrapText="1"/>
    </xf>
    <xf numFmtId="0" fontId="21" fillId="0" borderId="15" xfId="46" applyFont="1" applyBorder="1" applyAlignment="1">
      <alignment horizontal="center" vertical="center" wrapText="1"/>
    </xf>
    <xf numFmtId="0" fontId="21" fillId="0" borderId="15" xfId="1" applyFont="1" applyBorder="1" applyAlignment="1">
      <alignment horizontal="center" vertical="center" wrapText="1"/>
    </xf>
    <xf numFmtId="0" fontId="36" fillId="0" borderId="0" xfId="0" applyFont="1"/>
    <xf numFmtId="0" fontId="1" fillId="0" borderId="11" xfId="1" applyFont="1" applyBorder="1" applyAlignment="1">
      <alignment vertical="center" wrapText="1"/>
    </xf>
    <xf numFmtId="0" fontId="1" fillId="0" borderId="11" xfId="1" applyFont="1" applyBorder="1" applyAlignment="1">
      <alignment horizontal="center" vertical="center" wrapText="1"/>
    </xf>
    <xf numFmtId="0" fontId="26" fillId="0" borderId="16" xfId="0" applyFont="1" applyBorder="1" applyAlignment="1">
      <alignment vertical="top" wrapText="1"/>
    </xf>
    <xf numFmtId="0" fontId="26" fillId="0" borderId="16" xfId="0" applyFont="1" applyBorder="1"/>
    <xf numFmtId="0" fontId="26" fillId="0" borderId="16" xfId="0" applyFont="1" applyBorder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vertical="top" wrapText="1"/>
    </xf>
    <xf numFmtId="0" fontId="28" fillId="0" borderId="16" xfId="0" applyFont="1" applyBorder="1" applyAlignment="1">
      <alignment vertical="top" wrapText="1"/>
    </xf>
    <xf numFmtId="0" fontId="26" fillId="0" borderId="16" xfId="0" applyFont="1" applyBorder="1" applyAlignment="1">
      <alignment horizontal="left" vertical="top" wrapText="1"/>
    </xf>
    <xf numFmtId="0" fontId="28" fillId="0" borderId="16" xfId="0" applyFont="1" applyBorder="1" applyAlignment="1">
      <alignment wrapText="1"/>
    </xf>
    <xf numFmtId="0" fontId="37" fillId="0" borderId="16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6" fillId="0" borderId="16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9" fontId="37" fillId="0" borderId="16" xfId="0" applyNumberFormat="1" applyFont="1" applyBorder="1" applyAlignment="1">
      <alignment horizontal="center"/>
    </xf>
    <xf numFmtId="0" fontId="37" fillId="0" borderId="16" xfId="0" applyFont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0" fontId="37" fillId="0" borderId="16" xfId="48" applyNumberFormat="1" applyFont="1" applyBorder="1" applyAlignment="1">
      <alignment horizontal="center"/>
    </xf>
    <xf numFmtId="0" fontId="26" fillId="0" borderId="24" xfId="0" applyFont="1" applyBorder="1" applyAlignment="1">
      <alignment vertical="top" wrapText="1"/>
    </xf>
  </cellXfs>
  <cellStyles count="4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Excel Built-in Normal" xfId="47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4 2" xfId="46"/>
    <cellStyle name="Обычный 7 4" xfId="39"/>
    <cellStyle name="Плохой 2" xfId="40"/>
    <cellStyle name="Пояснение 2" xfId="41"/>
    <cellStyle name="Примечание 2" xfId="42"/>
    <cellStyle name="Процентный" xfId="48" builtinId="5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1"/>
  <sheetViews>
    <sheetView workbookViewId="0">
      <selection activeCell="D28" sqref="D28"/>
    </sheetView>
  </sheetViews>
  <sheetFormatPr defaultRowHeight="12" x14ac:dyDescent="0.2"/>
  <cols>
    <col min="1" max="1" width="5.5" customWidth="1"/>
    <col min="2" max="2" width="10.1640625" bestFit="1" customWidth="1"/>
    <col min="3" max="3" width="13.83203125" bestFit="1" customWidth="1"/>
    <col min="4" max="4" width="35" customWidth="1"/>
    <col min="5" max="5" width="36.1640625" bestFit="1" customWidth="1"/>
    <col min="7" max="10" width="9.5" bestFit="1" customWidth="1"/>
    <col min="11" max="11" width="10.1640625" bestFit="1" customWidth="1"/>
    <col min="12" max="13" width="9.5" bestFit="1" customWidth="1"/>
    <col min="14" max="14" width="15.83203125" customWidth="1"/>
    <col min="20" max="20" width="25.5" customWidth="1"/>
  </cols>
  <sheetData>
    <row r="2" spans="1:14" ht="15" x14ac:dyDescent="0.2">
      <c r="A2" s="44" t="s">
        <v>263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4" spans="1:14" ht="15" x14ac:dyDescent="0.2">
      <c r="A4" s="45" t="s">
        <v>257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15" x14ac:dyDescent="0.2">
      <c r="A5" s="45" t="s">
        <v>28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5" x14ac:dyDescent="0.25">
      <c r="A6" s="46" t="s">
        <v>10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5" x14ac:dyDescent="0.2">
      <c r="A7" s="43" t="s">
        <v>17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5" x14ac:dyDescent="0.2">
      <c r="A8" s="43" t="s">
        <v>7</v>
      </c>
      <c r="B8" s="43"/>
      <c r="C8" s="43"/>
      <c r="D8" s="43"/>
      <c r="E8" s="43"/>
      <c r="F8" s="43"/>
      <c r="G8" s="43"/>
      <c r="H8" s="43"/>
      <c r="I8" s="43"/>
      <c r="J8" s="43"/>
      <c r="K8" s="2"/>
      <c r="L8" s="2"/>
      <c r="M8" s="2"/>
      <c r="N8" s="2"/>
    </row>
    <row r="9" spans="1:14" ht="15" x14ac:dyDescent="0.2">
      <c r="A9" s="43" t="s">
        <v>72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 ht="15" x14ac:dyDescent="0.2">
      <c r="A10" s="43" t="s">
        <v>73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 ht="15" x14ac:dyDescent="0.2">
      <c r="A11" s="43" t="s">
        <v>74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 ht="15" x14ac:dyDescent="0.2">
      <c r="A12" s="43" t="s">
        <v>75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4" spans="1:14" s="127" customFormat="1" ht="38.25" x14ac:dyDescent="0.2">
      <c r="A14" s="125" t="s">
        <v>0</v>
      </c>
      <c r="B14" s="126" t="s">
        <v>1</v>
      </c>
      <c r="C14" s="126" t="s">
        <v>8</v>
      </c>
      <c r="D14" s="125" t="s">
        <v>78</v>
      </c>
      <c r="E14" s="125" t="s">
        <v>79</v>
      </c>
      <c r="F14" s="125" t="s">
        <v>4</v>
      </c>
      <c r="G14" s="126" t="s">
        <v>80</v>
      </c>
      <c r="H14" s="126" t="s">
        <v>81</v>
      </c>
      <c r="I14" s="126" t="s">
        <v>82</v>
      </c>
      <c r="J14" s="126" t="s">
        <v>83</v>
      </c>
      <c r="K14" s="125" t="s">
        <v>11</v>
      </c>
      <c r="L14" s="126" t="s">
        <v>84</v>
      </c>
      <c r="M14" s="125" t="s">
        <v>85</v>
      </c>
      <c r="N14" s="126" t="s">
        <v>86</v>
      </c>
    </row>
    <row r="15" spans="1:14" s="52" customFormat="1" ht="12.75" x14ac:dyDescent="0.2">
      <c r="A15" s="128">
        <v>1</v>
      </c>
      <c r="B15" s="118" t="s">
        <v>87</v>
      </c>
      <c r="C15" s="117" t="s">
        <v>88</v>
      </c>
      <c r="D15" s="120" t="s">
        <v>89</v>
      </c>
      <c r="E15" s="119" t="s">
        <v>30</v>
      </c>
      <c r="F15" s="128" t="s">
        <v>90</v>
      </c>
      <c r="G15" s="128">
        <v>5</v>
      </c>
      <c r="H15" s="128">
        <v>6</v>
      </c>
      <c r="I15" s="128">
        <v>20</v>
      </c>
      <c r="J15" s="128">
        <v>9</v>
      </c>
      <c r="K15" s="129">
        <v>40</v>
      </c>
      <c r="L15" s="130">
        <v>0.8</v>
      </c>
      <c r="M15" s="129">
        <v>50</v>
      </c>
      <c r="N15" s="131" t="s">
        <v>26</v>
      </c>
    </row>
    <row r="16" spans="1:14" s="52" customFormat="1" ht="12.75" x14ac:dyDescent="0.2">
      <c r="A16" s="128">
        <f t="shared" ref="A16:A40" si="0">A15+1</f>
        <v>2</v>
      </c>
      <c r="B16" s="118" t="s">
        <v>91</v>
      </c>
      <c r="C16" s="121" t="s">
        <v>88</v>
      </c>
      <c r="D16" s="119" t="s">
        <v>89</v>
      </c>
      <c r="E16" s="119" t="s">
        <v>92</v>
      </c>
      <c r="F16" s="128" t="s">
        <v>93</v>
      </c>
      <c r="G16" s="128">
        <v>5</v>
      </c>
      <c r="H16" s="128">
        <v>8</v>
      </c>
      <c r="I16" s="128">
        <v>16</v>
      </c>
      <c r="J16" s="128">
        <v>8</v>
      </c>
      <c r="K16" s="129">
        <v>37</v>
      </c>
      <c r="L16" s="130">
        <v>0.74</v>
      </c>
      <c r="M16" s="129">
        <v>50</v>
      </c>
      <c r="N16" s="129" t="s">
        <v>27</v>
      </c>
    </row>
    <row r="17" spans="1:14" s="52" customFormat="1" ht="12.75" x14ac:dyDescent="0.2">
      <c r="A17" s="128">
        <f t="shared" si="0"/>
        <v>3</v>
      </c>
      <c r="B17" s="118" t="s">
        <v>94</v>
      </c>
      <c r="C17" s="134" t="s">
        <v>88</v>
      </c>
      <c r="D17" s="119" t="s">
        <v>89</v>
      </c>
      <c r="E17" s="119" t="s">
        <v>24</v>
      </c>
      <c r="F17" s="128" t="s">
        <v>93</v>
      </c>
      <c r="G17" s="128">
        <v>5</v>
      </c>
      <c r="H17" s="128">
        <v>5</v>
      </c>
      <c r="I17" s="128">
        <v>19</v>
      </c>
      <c r="J17" s="128">
        <v>7</v>
      </c>
      <c r="K17" s="129">
        <v>36</v>
      </c>
      <c r="L17" s="130">
        <v>0.72</v>
      </c>
      <c r="M17" s="129">
        <v>50</v>
      </c>
      <c r="N17" s="129" t="s">
        <v>27</v>
      </c>
    </row>
    <row r="18" spans="1:14" s="52" customFormat="1" ht="12.75" x14ac:dyDescent="0.2">
      <c r="A18" s="128">
        <f t="shared" si="0"/>
        <v>4</v>
      </c>
      <c r="B18" s="52" t="s">
        <v>95</v>
      </c>
      <c r="C18" s="117" t="s">
        <v>88</v>
      </c>
      <c r="D18" s="119" t="s">
        <v>89</v>
      </c>
      <c r="E18" s="119" t="s">
        <v>92</v>
      </c>
      <c r="F18" s="132" t="s">
        <v>96</v>
      </c>
      <c r="G18" s="128">
        <v>7</v>
      </c>
      <c r="H18" s="128">
        <v>5</v>
      </c>
      <c r="I18" s="128">
        <v>15</v>
      </c>
      <c r="J18" s="128">
        <v>6</v>
      </c>
      <c r="K18" s="129">
        <v>33</v>
      </c>
      <c r="L18" s="130">
        <v>0.66</v>
      </c>
      <c r="M18" s="129">
        <v>50</v>
      </c>
      <c r="N18" s="129" t="s">
        <v>27</v>
      </c>
    </row>
    <row r="19" spans="1:14" s="52" customFormat="1" ht="12.75" x14ac:dyDescent="0.2">
      <c r="A19" s="128">
        <f t="shared" si="0"/>
        <v>5</v>
      </c>
      <c r="B19" s="118" t="s">
        <v>97</v>
      </c>
      <c r="C19" s="117" t="s">
        <v>88</v>
      </c>
      <c r="D19" s="119" t="s">
        <v>89</v>
      </c>
      <c r="E19" s="119" t="s">
        <v>92</v>
      </c>
      <c r="F19" s="128" t="s">
        <v>93</v>
      </c>
      <c r="G19" s="128">
        <v>5</v>
      </c>
      <c r="H19" s="128">
        <v>6</v>
      </c>
      <c r="I19" s="128">
        <v>13</v>
      </c>
      <c r="J19" s="128">
        <v>8</v>
      </c>
      <c r="K19" s="129">
        <v>32</v>
      </c>
      <c r="L19" s="130">
        <v>0.64</v>
      </c>
      <c r="M19" s="129">
        <v>50</v>
      </c>
      <c r="N19" s="129" t="s">
        <v>27</v>
      </c>
    </row>
    <row r="20" spans="1:14" s="52" customFormat="1" ht="12.75" x14ac:dyDescent="0.2">
      <c r="A20" s="128">
        <f t="shared" si="0"/>
        <v>6</v>
      </c>
      <c r="B20" s="118" t="s">
        <v>98</v>
      </c>
      <c r="C20" s="117" t="s">
        <v>88</v>
      </c>
      <c r="D20" s="119" t="s">
        <v>89</v>
      </c>
      <c r="E20" s="119" t="s">
        <v>92</v>
      </c>
      <c r="F20" s="128" t="s">
        <v>93</v>
      </c>
      <c r="G20" s="128">
        <v>4</v>
      </c>
      <c r="H20" s="128">
        <v>5</v>
      </c>
      <c r="I20" s="128">
        <v>14</v>
      </c>
      <c r="J20" s="128">
        <v>7</v>
      </c>
      <c r="K20" s="129">
        <v>30</v>
      </c>
      <c r="L20" s="130">
        <v>0.6</v>
      </c>
      <c r="M20" s="129">
        <v>50</v>
      </c>
      <c r="N20" s="129" t="s">
        <v>27</v>
      </c>
    </row>
    <row r="21" spans="1:14" s="52" customFormat="1" ht="12.75" x14ac:dyDescent="0.2">
      <c r="A21" s="128">
        <f t="shared" si="0"/>
        <v>7</v>
      </c>
      <c r="B21" s="118" t="s">
        <v>99</v>
      </c>
      <c r="C21" s="117" t="s">
        <v>88</v>
      </c>
      <c r="D21" s="119" t="s">
        <v>89</v>
      </c>
      <c r="E21" s="119" t="s">
        <v>30</v>
      </c>
      <c r="F21" s="128" t="s">
        <v>90</v>
      </c>
      <c r="G21" s="128">
        <v>5</v>
      </c>
      <c r="H21" s="128">
        <v>5</v>
      </c>
      <c r="I21" s="128">
        <v>19</v>
      </c>
      <c r="J21" s="128">
        <v>0</v>
      </c>
      <c r="K21" s="129">
        <v>29</v>
      </c>
      <c r="L21" s="130">
        <v>0.57999999999999996</v>
      </c>
      <c r="M21" s="129">
        <v>50</v>
      </c>
      <c r="N21" s="129" t="s">
        <v>27</v>
      </c>
    </row>
    <row r="22" spans="1:14" s="52" customFormat="1" ht="12.75" x14ac:dyDescent="0.2">
      <c r="A22" s="128">
        <f t="shared" si="0"/>
        <v>8</v>
      </c>
      <c r="B22" s="118" t="s">
        <v>100</v>
      </c>
      <c r="C22" s="117" t="s">
        <v>88</v>
      </c>
      <c r="D22" s="119" t="s">
        <v>89</v>
      </c>
      <c r="E22" s="119" t="s">
        <v>30</v>
      </c>
      <c r="F22" s="128" t="s">
        <v>101</v>
      </c>
      <c r="G22" s="128">
        <v>5</v>
      </c>
      <c r="H22" s="128">
        <v>6</v>
      </c>
      <c r="I22" s="128">
        <v>18</v>
      </c>
      <c r="J22" s="128">
        <v>0</v>
      </c>
      <c r="K22" s="129">
        <v>29</v>
      </c>
      <c r="L22" s="130">
        <v>0.57999999999999996</v>
      </c>
      <c r="M22" s="129">
        <v>50</v>
      </c>
      <c r="N22" s="129" t="s">
        <v>27</v>
      </c>
    </row>
    <row r="23" spans="1:14" s="52" customFormat="1" ht="12.75" x14ac:dyDescent="0.2">
      <c r="A23" s="128">
        <f t="shared" si="0"/>
        <v>9</v>
      </c>
      <c r="B23" s="118" t="s">
        <v>102</v>
      </c>
      <c r="C23" s="121" t="s">
        <v>88</v>
      </c>
      <c r="D23" s="119" t="s">
        <v>89</v>
      </c>
      <c r="E23" s="119" t="s">
        <v>24</v>
      </c>
      <c r="F23" s="128" t="s">
        <v>96</v>
      </c>
      <c r="G23" s="128">
        <v>4</v>
      </c>
      <c r="H23" s="128">
        <v>6</v>
      </c>
      <c r="I23" s="128">
        <v>16</v>
      </c>
      <c r="J23" s="128">
        <v>0</v>
      </c>
      <c r="K23" s="129">
        <v>26</v>
      </c>
      <c r="L23" s="130">
        <v>0.52</v>
      </c>
      <c r="M23" s="129">
        <v>50</v>
      </c>
      <c r="N23" s="129" t="s">
        <v>27</v>
      </c>
    </row>
    <row r="24" spans="1:14" s="52" customFormat="1" ht="12.75" x14ac:dyDescent="0.2">
      <c r="A24" s="128">
        <f t="shared" si="0"/>
        <v>10</v>
      </c>
      <c r="B24" s="118" t="s">
        <v>103</v>
      </c>
      <c r="C24" s="117" t="s">
        <v>88</v>
      </c>
      <c r="D24" s="119" t="s">
        <v>89</v>
      </c>
      <c r="E24" s="119" t="s">
        <v>30</v>
      </c>
      <c r="F24" s="128" t="s">
        <v>104</v>
      </c>
      <c r="G24" s="128">
        <v>5</v>
      </c>
      <c r="H24" s="128">
        <v>6</v>
      </c>
      <c r="I24" s="128">
        <v>14</v>
      </c>
      <c r="J24" s="128">
        <v>0</v>
      </c>
      <c r="K24" s="129">
        <v>25</v>
      </c>
      <c r="L24" s="130">
        <v>0.5</v>
      </c>
      <c r="M24" s="129">
        <v>50</v>
      </c>
      <c r="N24" s="129" t="s">
        <v>27</v>
      </c>
    </row>
    <row r="25" spans="1:14" s="52" customFormat="1" ht="12.75" x14ac:dyDescent="0.2">
      <c r="A25" s="128">
        <f t="shared" si="0"/>
        <v>11</v>
      </c>
      <c r="B25" s="118" t="s">
        <v>105</v>
      </c>
      <c r="C25" s="121" t="s">
        <v>88</v>
      </c>
      <c r="D25" s="119" t="s">
        <v>89</v>
      </c>
      <c r="E25" s="119" t="s">
        <v>92</v>
      </c>
      <c r="F25" s="128" t="s">
        <v>106</v>
      </c>
      <c r="G25" s="128">
        <v>5</v>
      </c>
      <c r="H25" s="128">
        <v>7</v>
      </c>
      <c r="I25" s="128">
        <v>13</v>
      </c>
      <c r="J25" s="128">
        <v>0</v>
      </c>
      <c r="K25" s="129">
        <v>25</v>
      </c>
      <c r="L25" s="130">
        <v>0.5</v>
      </c>
      <c r="M25" s="129">
        <v>50</v>
      </c>
      <c r="N25" s="129" t="s">
        <v>27</v>
      </c>
    </row>
    <row r="26" spans="1:14" s="52" customFormat="1" ht="12.75" x14ac:dyDescent="0.2">
      <c r="A26" s="128">
        <f t="shared" si="0"/>
        <v>12</v>
      </c>
      <c r="B26" s="118" t="s">
        <v>107</v>
      </c>
      <c r="C26" s="117" t="s">
        <v>88</v>
      </c>
      <c r="D26" s="119" t="s">
        <v>89</v>
      </c>
      <c r="E26" s="119" t="s">
        <v>92</v>
      </c>
      <c r="F26" s="128" t="s">
        <v>93</v>
      </c>
      <c r="G26" s="128">
        <v>3</v>
      </c>
      <c r="H26" s="128">
        <v>5</v>
      </c>
      <c r="I26" s="128">
        <v>9</v>
      </c>
      <c r="J26" s="128">
        <v>8</v>
      </c>
      <c r="K26" s="129">
        <v>25</v>
      </c>
      <c r="L26" s="130">
        <v>0.5</v>
      </c>
      <c r="M26" s="129">
        <v>50</v>
      </c>
      <c r="N26" s="129" t="s">
        <v>27</v>
      </c>
    </row>
    <row r="27" spans="1:14" s="52" customFormat="1" ht="12.75" x14ac:dyDescent="0.2">
      <c r="A27" s="128">
        <f t="shared" si="0"/>
        <v>13</v>
      </c>
      <c r="B27" s="118" t="s">
        <v>108</v>
      </c>
      <c r="C27" s="117" t="s">
        <v>88</v>
      </c>
      <c r="D27" s="119" t="s">
        <v>89</v>
      </c>
      <c r="E27" s="119" t="s">
        <v>24</v>
      </c>
      <c r="F27" s="128" t="s">
        <v>96</v>
      </c>
      <c r="G27" s="128">
        <v>5</v>
      </c>
      <c r="H27" s="128">
        <v>2</v>
      </c>
      <c r="I27" s="128">
        <v>12</v>
      </c>
      <c r="J27" s="128">
        <v>6</v>
      </c>
      <c r="K27" s="129">
        <v>25</v>
      </c>
      <c r="L27" s="130">
        <v>0.5</v>
      </c>
      <c r="M27" s="129">
        <v>50</v>
      </c>
      <c r="N27" s="129" t="s">
        <v>27</v>
      </c>
    </row>
    <row r="28" spans="1:14" s="52" customFormat="1" ht="12.75" x14ac:dyDescent="0.2">
      <c r="A28" s="128">
        <f t="shared" si="0"/>
        <v>14</v>
      </c>
      <c r="B28" s="118" t="s">
        <v>109</v>
      </c>
      <c r="C28" s="120" t="s">
        <v>88</v>
      </c>
      <c r="D28" s="119" t="s">
        <v>89</v>
      </c>
      <c r="E28" s="119" t="s">
        <v>92</v>
      </c>
      <c r="F28" s="128" t="s">
        <v>106</v>
      </c>
      <c r="G28" s="128">
        <v>5</v>
      </c>
      <c r="H28" s="128">
        <v>5</v>
      </c>
      <c r="I28" s="128">
        <v>14</v>
      </c>
      <c r="J28" s="128">
        <v>0</v>
      </c>
      <c r="K28" s="133">
        <v>24</v>
      </c>
      <c r="L28" s="130">
        <v>0.48</v>
      </c>
      <c r="M28" s="129">
        <v>50</v>
      </c>
      <c r="N28" s="129" t="s">
        <v>54</v>
      </c>
    </row>
    <row r="29" spans="1:14" s="52" customFormat="1" ht="12.75" x14ac:dyDescent="0.2">
      <c r="A29" s="128">
        <f t="shared" si="0"/>
        <v>15</v>
      </c>
      <c r="B29" s="118" t="s">
        <v>110</v>
      </c>
      <c r="C29" s="117" t="s">
        <v>88</v>
      </c>
      <c r="D29" s="119" t="s">
        <v>89</v>
      </c>
      <c r="E29" s="119" t="s">
        <v>24</v>
      </c>
      <c r="F29" s="128" t="s">
        <v>106</v>
      </c>
      <c r="G29" s="128">
        <v>6</v>
      </c>
      <c r="H29" s="128">
        <v>3</v>
      </c>
      <c r="I29" s="128">
        <v>14</v>
      </c>
      <c r="J29" s="128">
        <v>0</v>
      </c>
      <c r="K29" s="129">
        <v>23</v>
      </c>
      <c r="L29" s="130">
        <v>0.46</v>
      </c>
      <c r="M29" s="129">
        <v>50</v>
      </c>
      <c r="N29" s="129" t="s">
        <v>54</v>
      </c>
    </row>
    <row r="30" spans="1:14" s="52" customFormat="1" ht="12.75" x14ac:dyDescent="0.2">
      <c r="A30" s="128">
        <f t="shared" si="0"/>
        <v>16</v>
      </c>
      <c r="B30" s="118" t="s">
        <v>111</v>
      </c>
      <c r="C30" s="117" t="s">
        <v>88</v>
      </c>
      <c r="D30" s="119" t="s">
        <v>89</v>
      </c>
      <c r="E30" s="119" t="s">
        <v>24</v>
      </c>
      <c r="F30" s="128" t="s">
        <v>96</v>
      </c>
      <c r="G30" s="128">
        <v>5</v>
      </c>
      <c r="H30" s="128">
        <v>3</v>
      </c>
      <c r="I30" s="128">
        <v>14</v>
      </c>
      <c r="J30" s="128">
        <v>0</v>
      </c>
      <c r="K30" s="129">
        <v>22</v>
      </c>
      <c r="L30" s="130">
        <v>0.44</v>
      </c>
      <c r="M30" s="129">
        <v>50</v>
      </c>
      <c r="N30" s="129" t="s">
        <v>54</v>
      </c>
    </row>
    <row r="31" spans="1:14" s="52" customFormat="1" ht="12.75" x14ac:dyDescent="0.2">
      <c r="A31" s="128">
        <f t="shared" si="0"/>
        <v>17</v>
      </c>
      <c r="B31" s="118" t="s">
        <v>112</v>
      </c>
      <c r="C31" s="122" t="s">
        <v>88</v>
      </c>
      <c r="D31" s="119" t="s">
        <v>89</v>
      </c>
      <c r="E31" s="119" t="s">
        <v>30</v>
      </c>
      <c r="F31" s="128" t="s">
        <v>113</v>
      </c>
      <c r="G31" s="128">
        <v>4</v>
      </c>
      <c r="H31" s="128">
        <v>1</v>
      </c>
      <c r="I31" s="128">
        <v>16</v>
      </c>
      <c r="J31" s="128">
        <v>0</v>
      </c>
      <c r="K31" s="129">
        <v>21</v>
      </c>
      <c r="L31" s="130">
        <v>0.42</v>
      </c>
      <c r="M31" s="129">
        <v>50</v>
      </c>
      <c r="N31" s="129" t="s">
        <v>54</v>
      </c>
    </row>
    <row r="32" spans="1:14" s="52" customFormat="1" ht="12.75" x14ac:dyDescent="0.2">
      <c r="A32" s="128">
        <f t="shared" si="0"/>
        <v>18</v>
      </c>
      <c r="B32" s="118" t="s">
        <v>114</v>
      </c>
      <c r="C32" s="117" t="s">
        <v>88</v>
      </c>
      <c r="D32" s="119" t="s">
        <v>89</v>
      </c>
      <c r="E32" s="119" t="s">
        <v>24</v>
      </c>
      <c r="F32" s="132" t="s">
        <v>96</v>
      </c>
      <c r="G32" s="128">
        <v>6</v>
      </c>
      <c r="H32" s="128">
        <v>3</v>
      </c>
      <c r="I32" s="128">
        <v>12</v>
      </c>
      <c r="J32" s="128">
        <v>0</v>
      </c>
      <c r="K32" s="129">
        <v>21</v>
      </c>
      <c r="L32" s="130">
        <v>0.42</v>
      </c>
      <c r="M32" s="129">
        <v>50</v>
      </c>
      <c r="N32" s="129" t="s">
        <v>54</v>
      </c>
    </row>
    <row r="33" spans="1:14" s="52" customFormat="1" ht="12.75" x14ac:dyDescent="0.2">
      <c r="A33" s="128">
        <f t="shared" si="0"/>
        <v>19</v>
      </c>
      <c r="B33" s="118" t="s">
        <v>115</v>
      </c>
      <c r="C33" s="117" t="s">
        <v>88</v>
      </c>
      <c r="D33" s="119" t="s">
        <v>89</v>
      </c>
      <c r="E33" s="119" t="s">
        <v>24</v>
      </c>
      <c r="F33" s="128" t="s">
        <v>106</v>
      </c>
      <c r="G33" s="128">
        <v>5</v>
      </c>
      <c r="H33" s="128">
        <v>6</v>
      </c>
      <c r="I33" s="128">
        <v>9</v>
      </c>
      <c r="J33" s="128">
        <v>0</v>
      </c>
      <c r="K33" s="129">
        <v>20</v>
      </c>
      <c r="L33" s="130">
        <v>0.4</v>
      </c>
      <c r="M33" s="129">
        <v>50</v>
      </c>
      <c r="N33" s="129" t="s">
        <v>54</v>
      </c>
    </row>
    <row r="34" spans="1:14" s="52" customFormat="1" ht="12.75" x14ac:dyDescent="0.2">
      <c r="A34" s="128">
        <f t="shared" si="0"/>
        <v>20</v>
      </c>
      <c r="B34" s="119" t="s">
        <v>116</v>
      </c>
      <c r="C34" s="117" t="s">
        <v>88</v>
      </c>
      <c r="D34" s="119" t="s">
        <v>89</v>
      </c>
      <c r="E34" s="119" t="s">
        <v>30</v>
      </c>
      <c r="F34" s="128" t="s">
        <v>113</v>
      </c>
      <c r="G34" s="128">
        <v>2</v>
      </c>
      <c r="H34" s="128">
        <v>6</v>
      </c>
      <c r="I34" s="128">
        <v>12</v>
      </c>
      <c r="J34" s="128">
        <v>0</v>
      </c>
      <c r="K34" s="129">
        <v>20</v>
      </c>
      <c r="L34" s="130">
        <v>0.4</v>
      </c>
      <c r="M34" s="129">
        <v>50</v>
      </c>
      <c r="N34" s="129" t="s">
        <v>54</v>
      </c>
    </row>
    <row r="35" spans="1:14" s="52" customFormat="1" ht="12.75" x14ac:dyDescent="0.2">
      <c r="A35" s="128">
        <f t="shared" si="0"/>
        <v>21</v>
      </c>
      <c r="B35" s="118" t="s">
        <v>117</v>
      </c>
      <c r="C35" s="123" t="s">
        <v>88</v>
      </c>
      <c r="D35" s="124" t="s">
        <v>89</v>
      </c>
      <c r="E35" s="119" t="s">
        <v>33</v>
      </c>
      <c r="F35" s="128" t="s">
        <v>104</v>
      </c>
      <c r="G35" s="128">
        <v>5</v>
      </c>
      <c r="H35" s="128">
        <v>2</v>
      </c>
      <c r="I35" s="128">
        <v>12</v>
      </c>
      <c r="J35" s="128">
        <v>0</v>
      </c>
      <c r="K35" s="129">
        <v>19</v>
      </c>
      <c r="L35" s="130">
        <v>0.38</v>
      </c>
      <c r="M35" s="129">
        <v>50</v>
      </c>
      <c r="N35" s="129" t="s">
        <v>54</v>
      </c>
    </row>
    <row r="36" spans="1:14" s="52" customFormat="1" ht="12.75" x14ac:dyDescent="0.2">
      <c r="A36" s="128">
        <f t="shared" si="0"/>
        <v>22</v>
      </c>
      <c r="B36" s="118" t="s">
        <v>118</v>
      </c>
      <c r="C36" s="117" t="s">
        <v>88</v>
      </c>
      <c r="D36" s="119" t="s">
        <v>89</v>
      </c>
      <c r="E36" s="119" t="s">
        <v>33</v>
      </c>
      <c r="F36" s="128" t="s">
        <v>101</v>
      </c>
      <c r="G36" s="128">
        <v>4</v>
      </c>
      <c r="H36" s="128">
        <v>2</v>
      </c>
      <c r="I36" s="128">
        <v>13</v>
      </c>
      <c r="J36" s="128">
        <v>0</v>
      </c>
      <c r="K36" s="129">
        <v>19</v>
      </c>
      <c r="L36" s="130">
        <v>0.38</v>
      </c>
      <c r="M36" s="129">
        <v>50</v>
      </c>
      <c r="N36" s="129" t="s">
        <v>54</v>
      </c>
    </row>
    <row r="37" spans="1:14" s="52" customFormat="1" ht="12.75" x14ac:dyDescent="0.2">
      <c r="A37" s="128">
        <f t="shared" si="0"/>
        <v>23</v>
      </c>
      <c r="B37" s="118" t="s">
        <v>119</v>
      </c>
      <c r="C37" s="117" t="s">
        <v>88</v>
      </c>
      <c r="D37" s="119" t="s">
        <v>89</v>
      </c>
      <c r="E37" s="119" t="s">
        <v>24</v>
      </c>
      <c r="F37" s="128" t="s">
        <v>93</v>
      </c>
      <c r="G37" s="128">
        <v>4</v>
      </c>
      <c r="H37" s="128">
        <v>7</v>
      </c>
      <c r="I37" s="128">
        <v>8</v>
      </c>
      <c r="J37" s="128">
        <v>0</v>
      </c>
      <c r="K37" s="129">
        <v>19</v>
      </c>
      <c r="L37" s="130">
        <v>0.38</v>
      </c>
      <c r="M37" s="129">
        <v>50</v>
      </c>
      <c r="N37" s="129" t="s">
        <v>54</v>
      </c>
    </row>
    <row r="38" spans="1:14" s="52" customFormat="1" ht="12.75" x14ac:dyDescent="0.2">
      <c r="A38" s="128">
        <f t="shared" si="0"/>
        <v>24</v>
      </c>
      <c r="B38" s="118" t="s">
        <v>120</v>
      </c>
      <c r="C38" s="117" t="s">
        <v>88</v>
      </c>
      <c r="D38" s="119" t="s">
        <v>89</v>
      </c>
      <c r="E38" s="119" t="s">
        <v>92</v>
      </c>
      <c r="F38" s="128" t="s">
        <v>96</v>
      </c>
      <c r="G38" s="128">
        <v>6</v>
      </c>
      <c r="H38" s="128">
        <v>2</v>
      </c>
      <c r="I38" s="128">
        <v>9</v>
      </c>
      <c r="J38" s="128">
        <v>0</v>
      </c>
      <c r="K38" s="129">
        <v>17</v>
      </c>
      <c r="L38" s="130">
        <v>0.34</v>
      </c>
      <c r="M38" s="129">
        <v>50</v>
      </c>
      <c r="N38" s="129" t="s">
        <v>54</v>
      </c>
    </row>
    <row r="39" spans="1:14" s="52" customFormat="1" ht="12.75" x14ac:dyDescent="0.2">
      <c r="A39" s="128">
        <f t="shared" si="0"/>
        <v>25</v>
      </c>
      <c r="B39" s="118" t="s">
        <v>121</v>
      </c>
      <c r="C39" s="117" t="s">
        <v>88</v>
      </c>
      <c r="D39" s="119" t="s">
        <v>89</v>
      </c>
      <c r="E39" s="119" t="s">
        <v>33</v>
      </c>
      <c r="F39" s="128" t="s">
        <v>101</v>
      </c>
      <c r="G39" s="128">
        <v>6</v>
      </c>
      <c r="H39" s="128">
        <v>4</v>
      </c>
      <c r="I39" s="128">
        <v>6</v>
      </c>
      <c r="J39" s="128">
        <v>0</v>
      </c>
      <c r="K39" s="129">
        <v>16</v>
      </c>
      <c r="L39" s="130">
        <v>0.32</v>
      </c>
      <c r="M39" s="129">
        <v>50</v>
      </c>
      <c r="N39" s="129" t="s">
        <v>54</v>
      </c>
    </row>
    <row r="40" spans="1:14" s="52" customFormat="1" ht="12.75" x14ac:dyDescent="0.2">
      <c r="A40" s="128">
        <f t="shared" si="0"/>
        <v>26</v>
      </c>
      <c r="B40" s="118" t="s">
        <v>122</v>
      </c>
      <c r="C40" s="117" t="s">
        <v>88</v>
      </c>
      <c r="D40" s="119" t="s">
        <v>89</v>
      </c>
      <c r="E40" s="119" t="s">
        <v>92</v>
      </c>
      <c r="F40" s="128" t="s">
        <v>106</v>
      </c>
      <c r="G40" s="128">
        <v>5</v>
      </c>
      <c r="H40" s="128">
        <v>1</v>
      </c>
      <c r="I40" s="128">
        <v>8</v>
      </c>
      <c r="J40" s="128">
        <v>0</v>
      </c>
      <c r="K40" s="129">
        <v>14</v>
      </c>
      <c r="L40" s="130">
        <v>0.28000000000000003</v>
      </c>
      <c r="M40" s="129">
        <v>50</v>
      </c>
      <c r="N40" s="129" t="s">
        <v>54</v>
      </c>
    </row>
    <row r="41" spans="1:14" ht="15.75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</sheetData>
  <mergeCells count="10">
    <mergeCell ref="A9:N9"/>
    <mergeCell ref="A10:N10"/>
    <mergeCell ref="A11:N11"/>
    <mergeCell ref="A12:N12"/>
    <mergeCell ref="A2:N2"/>
    <mergeCell ref="A4:N4"/>
    <mergeCell ref="A5:N5"/>
    <mergeCell ref="A6:N6"/>
    <mergeCell ref="A7:N7"/>
    <mergeCell ref="A8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61"/>
  <sheetViews>
    <sheetView zoomScaleNormal="100" workbookViewId="0">
      <selection activeCell="E23" sqref="E23"/>
    </sheetView>
  </sheetViews>
  <sheetFormatPr defaultRowHeight="12" x14ac:dyDescent="0.2"/>
  <cols>
    <col min="1" max="1" width="5.6640625" customWidth="1"/>
    <col min="2" max="2" width="10.1640625" customWidth="1"/>
    <col min="3" max="3" width="14.1640625" customWidth="1"/>
    <col min="4" max="4" width="35.1640625" customWidth="1"/>
    <col min="5" max="5" width="36.6640625" bestFit="1" customWidth="1"/>
    <col min="6" max="6" width="7.33203125" customWidth="1"/>
    <col min="7" max="7" width="16.1640625" customWidth="1"/>
    <col min="8" max="8" width="13.5" customWidth="1"/>
    <col min="9" max="9" width="14.6640625" customWidth="1"/>
    <col min="10" max="10" width="12.6640625" customWidth="1"/>
    <col min="11" max="11" width="8.83203125" customWidth="1"/>
    <col min="12" max="12" width="11.5" customWidth="1"/>
    <col min="13" max="13" width="10.83203125" customWidth="1"/>
    <col min="14" max="14" width="18.1640625" bestFit="1" customWidth="1"/>
  </cols>
  <sheetData>
    <row r="3" spans="1:14" ht="15" x14ac:dyDescent="0.2">
      <c r="A3" s="44" t="s">
        <v>260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 x14ac:dyDescent="0.2">
      <c r="A5" s="45" t="s">
        <v>259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5" x14ac:dyDescent="0.2">
      <c r="A6" s="45" t="s">
        <v>28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ht="15" x14ac:dyDescent="0.25">
      <c r="A7" s="46" t="s">
        <v>10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4" ht="15" x14ac:dyDescent="0.2">
      <c r="A8" s="43" t="s">
        <v>17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 ht="15" x14ac:dyDescent="0.2">
      <c r="A9" s="43" t="s">
        <v>7</v>
      </c>
      <c r="B9" s="43"/>
      <c r="C9" s="43"/>
      <c r="D9" s="43"/>
      <c r="E9" s="43"/>
      <c r="F9" s="43"/>
      <c r="G9" s="43"/>
      <c r="H9" s="43"/>
      <c r="I9" s="43"/>
      <c r="J9" s="43"/>
      <c r="K9" s="2"/>
      <c r="L9" s="2"/>
      <c r="M9" s="2"/>
      <c r="N9" s="2"/>
    </row>
    <row r="10" spans="1:14" ht="15" x14ac:dyDescent="0.2">
      <c r="A10" s="43" t="s">
        <v>72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 ht="15" x14ac:dyDescent="0.2">
      <c r="A11" s="43" t="s">
        <v>73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 ht="15" x14ac:dyDescent="0.2">
      <c r="A12" s="43" t="s">
        <v>74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4" ht="15" x14ac:dyDescent="0.2">
      <c r="A13" s="43" t="s">
        <v>75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</row>
    <row r="14" spans="1:14" ht="13.5" thickBot="1" x14ac:dyDescent="0.25">
      <c r="A14" s="3"/>
      <c r="B14" s="3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s="114" customFormat="1" ht="68.25" customHeight="1" thickBot="1" x14ac:dyDescent="0.25">
      <c r="A15" s="19" t="s">
        <v>0</v>
      </c>
      <c r="B15" s="18" t="s">
        <v>1</v>
      </c>
      <c r="C15" s="19" t="s">
        <v>8</v>
      </c>
      <c r="D15" s="19" t="s">
        <v>2</v>
      </c>
      <c r="E15" s="19" t="s">
        <v>3</v>
      </c>
      <c r="F15" s="17" t="s">
        <v>4</v>
      </c>
      <c r="G15" s="113" t="s">
        <v>20</v>
      </c>
      <c r="H15" s="19" t="s">
        <v>21</v>
      </c>
      <c r="I15" s="19" t="s">
        <v>22</v>
      </c>
      <c r="J15" s="17" t="s">
        <v>19</v>
      </c>
      <c r="K15" s="19" t="s">
        <v>11</v>
      </c>
      <c r="L15" s="19" t="s">
        <v>12</v>
      </c>
      <c r="M15" s="19" t="s">
        <v>13</v>
      </c>
      <c r="N15" s="19" t="s">
        <v>261</v>
      </c>
    </row>
    <row r="16" spans="1:14" ht="25.5" x14ac:dyDescent="0.2">
      <c r="A16" s="16">
        <v>1</v>
      </c>
      <c r="B16" s="26" t="s">
        <v>29</v>
      </c>
      <c r="C16" s="116" t="s">
        <v>9</v>
      </c>
      <c r="D16" s="115" t="s">
        <v>262</v>
      </c>
      <c r="E16" s="20" t="s">
        <v>30</v>
      </c>
      <c r="F16" s="16" t="s">
        <v>31</v>
      </c>
      <c r="G16" s="25">
        <v>6</v>
      </c>
      <c r="H16" s="25">
        <v>12</v>
      </c>
      <c r="I16" s="25">
        <v>18</v>
      </c>
      <c r="J16" s="25">
        <v>8</v>
      </c>
      <c r="K16" s="21">
        <f t="shared" ref="K16:K49" si="0">SUM(G16:J16)</f>
        <v>44</v>
      </c>
      <c r="L16" s="21">
        <f t="shared" ref="L16:L49" si="1">K16*100/M16</f>
        <v>88</v>
      </c>
      <c r="M16" s="21">
        <v>50</v>
      </c>
      <c r="N16" s="24" t="s">
        <v>26</v>
      </c>
    </row>
    <row r="17" spans="1:14" ht="25.5" x14ac:dyDescent="0.2">
      <c r="A17" s="15">
        <v>2</v>
      </c>
      <c r="B17" s="26" t="s">
        <v>32</v>
      </c>
      <c r="C17" s="16" t="s">
        <v>9</v>
      </c>
      <c r="D17" s="115" t="s">
        <v>262</v>
      </c>
      <c r="E17" s="20" t="s">
        <v>30</v>
      </c>
      <c r="F17" s="16" t="s">
        <v>34</v>
      </c>
      <c r="G17" s="23">
        <v>5</v>
      </c>
      <c r="H17" s="23">
        <v>10</v>
      </c>
      <c r="I17" s="23">
        <v>19</v>
      </c>
      <c r="J17" s="23">
        <v>10</v>
      </c>
      <c r="K17" s="21">
        <f t="shared" si="0"/>
        <v>44</v>
      </c>
      <c r="L17" s="21">
        <f t="shared" si="1"/>
        <v>88</v>
      </c>
      <c r="M17" s="21">
        <v>50</v>
      </c>
      <c r="N17" s="22" t="s">
        <v>26</v>
      </c>
    </row>
    <row r="18" spans="1:14" ht="25.5" x14ac:dyDescent="0.2">
      <c r="A18" s="15">
        <v>3</v>
      </c>
      <c r="B18" s="26" t="s">
        <v>35</v>
      </c>
      <c r="C18" s="16" t="s">
        <v>9</v>
      </c>
      <c r="D18" s="115" t="s">
        <v>262</v>
      </c>
      <c r="E18" s="20" t="s">
        <v>24</v>
      </c>
      <c r="F18" s="16" t="s">
        <v>36</v>
      </c>
      <c r="G18" s="23">
        <v>6</v>
      </c>
      <c r="H18" s="23">
        <v>12</v>
      </c>
      <c r="I18" s="23">
        <v>15</v>
      </c>
      <c r="J18" s="23">
        <v>5</v>
      </c>
      <c r="K18" s="21">
        <f t="shared" si="0"/>
        <v>38</v>
      </c>
      <c r="L18" s="21">
        <f t="shared" si="1"/>
        <v>76</v>
      </c>
      <c r="M18" s="21">
        <v>50</v>
      </c>
      <c r="N18" s="22" t="s">
        <v>27</v>
      </c>
    </row>
    <row r="19" spans="1:14" ht="25.5" x14ac:dyDescent="0.2">
      <c r="A19" s="15">
        <v>4</v>
      </c>
      <c r="B19" s="26" t="s">
        <v>25</v>
      </c>
      <c r="C19" s="16" t="s">
        <v>9</v>
      </c>
      <c r="D19" s="115" t="s">
        <v>262</v>
      </c>
      <c r="E19" s="20" t="s">
        <v>33</v>
      </c>
      <c r="F19" s="16" t="s">
        <v>31</v>
      </c>
      <c r="G19" s="23">
        <v>6</v>
      </c>
      <c r="H19" s="23">
        <v>12</v>
      </c>
      <c r="I19" s="23">
        <v>18</v>
      </c>
      <c r="J19" s="23">
        <v>2</v>
      </c>
      <c r="K19" s="21">
        <f t="shared" si="0"/>
        <v>38</v>
      </c>
      <c r="L19" s="21">
        <f t="shared" si="1"/>
        <v>76</v>
      </c>
      <c r="M19" s="21">
        <v>50</v>
      </c>
      <c r="N19" s="22" t="s">
        <v>27</v>
      </c>
    </row>
    <row r="20" spans="1:14" ht="25.5" x14ac:dyDescent="0.2">
      <c r="A20" s="15">
        <v>5</v>
      </c>
      <c r="B20" s="26" t="s">
        <v>37</v>
      </c>
      <c r="C20" s="16" t="s">
        <v>9</v>
      </c>
      <c r="D20" s="115" t="s">
        <v>262</v>
      </c>
      <c r="E20" s="20" t="s">
        <v>24</v>
      </c>
      <c r="F20" s="16" t="s">
        <v>34</v>
      </c>
      <c r="G20" s="23">
        <v>7</v>
      </c>
      <c r="H20" s="23">
        <v>7</v>
      </c>
      <c r="I20" s="23">
        <v>16</v>
      </c>
      <c r="J20" s="23">
        <v>7</v>
      </c>
      <c r="K20" s="21">
        <f t="shared" si="0"/>
        <v>37</v>
      </c>
      <c r="L20" s="21">
        <f t="shared" si="1"/>
        <v>74</v>
      </c>
      <c r="M20" s="21">
        <v>50</v>
      </c>
      <c r="N20" s="22" t="s">
        <v>27</v>
      </c>
    </row>
    <row r="21" spans="1:14" ht="25.5" x14ac:dyDescent="0.2">
      <c r="A21" s="15">
        <v>6</v>
      </c>
      <c r="B21" s="26" t="s">
        <v>38</v>
      </c>
      <c r="C21" s="16" t="s">
        <v>9</v>
      </c>
      <c r="D21" s="115" t="s">
        <v>262</v>
      </c>
      <c r="E21" s="20" t="s">
        <v>30</v>
      </c>
      <c r="F21" s="16" t="s">
        <v>39</v>
      </c>
      <c r="G21" s="23">
        <v>5</v>
      </c>
      <c r="H21" s="23">
        <v>7</v>
      </c>
      <c r="I21" s="23">
        <v>17</v>
      </c>
      <c r="J21" s="23">
        <v>8</v>
      </c>
      <c r="K21" s="21">
        <f t="shared" si="0"/>
        <v>37</v>
      </c>
      <c r="L21" s="21">
        <f t="shared" si="1"/>
        <v>74</v>
      </c>
      <c r="M21" s="21">
        <v>50</v>
      </c>
      <c r="N21" s="22" t="s">
        <v>27</v>
      </c>
    </row>
    <row r="22" spans="1:14" ht="25.5" x14ac:dyDescent="0.2">
      <c r="A22" s="15">
        <v>7</v>
      </c>
      <c r="B22" s="26" t="s">
        <v>40</v>
      </c>
      <c r="C22" s="16" t="s">
        <v>9</v>
      </c>
      <c r="D22" s="115" t="s">
        <v>262</v>
      </c>
      <c r="E22" s="20" t="s">
        <v>23</v>
      </c>
      <c r="F22" s="16" t="s">
        <v>36</v>
      </c>
      <c r="G22" s="23">
        <v>6</v>
      </c>
      <c r="H22" s="23">
        <v>12</v>
      </c>
      <c r="I22" s="23">
        <v>16</v>
      </c>
      <c r="J22" s="23">
        <v>3</v>
      </c>
      <c r="K22" s="21">
        <f t="shared" si="0"/>
        <v>37</v>
      </c>
      <c r="L22" s="21">
        <f t="shared" si="1"/>
        <v>74</v>
      </c>
      <c r="M22" s="21">
        <v>50</v>
      </c>
      <c r="N22" s="22" t="s">
        <v>27</v>
      </c>
    </row>
    <row r="23" spans="1:14" ht="25.5" x14ac:dyDescent="0.2">
      <c r="A23" s="15">
        <v>8</v>
      </c>
      <c r="B23" s="26" t="s">
        <v>41</v>
      </c>
      <c r="C23" s="16" t="s">
        <v>9</v>
      </c>
      <c r="D23" s="115" t="s">
        <v>262</v>
      </c>
      <c r="E23" s="20" t="s">
        <v>24</v>
      </c>
      <c r="F23" s="16" t="s">
        <v>42</v>
      </c>
      <c r="G23" s="23">
        <v>5</v>
      </c>
      <c r="H23" s="23">
        <v>10</v>
      </c>
      <c r="I23" s="23">
        <v>17</v>
      </c>
      <c r="J23" s="23">
        <v>3</v>
      </c>
      <c r="K23" s="21">
        <f t="shared" si="0"/>
        <v>35</v>
      </c>
      <c r="L23" s="21">
        <f t="shared" si="1"/>
        <v>70</v>
      </c>
      <c r="M23" s="21">
        <v>50</v>
      </c>
      <c r="N23" s="22" t="s">
        <v>27</v>
      </c>
    </row>
    <row r="24" spans="1:14" ht="25.5" x14ac:dyDescent="0.2">
      <c r="A24" s="15">
        <v>9</v>
      </c>
      <c r="B24" s="26" t="s">
        <v>43</v>
      </c>
      <c r="C24" s="16" t="s">
        <v>9</v>
      </c>
      <c r="D24" s="115" t="s">
        <v>262</v>
      </c>
      <c r="E24" s="20" t="s">
        <v>24</v>
      </c>
      <c r="F24" s="16" t="s">
        <v>36</v>
      </c>
      <c r="G24" s="23">
        <v>5</v>
      </c>
      <c r="H24" s="23">
        <v>7</v>
      </c>
      <c r="I24" s="23">
        <v>14</v>
      </c>
      <c r="J24" s="23">
        <v>7</v>
      </c>
      <c r="K24" s="21">
        <f t="shared" si="0"/>
        <v>33</v>
      </c>
      <c r="L24" s="21">
        <f t="shared" si="1"/>
        <v>66</v>
      </c>
      <c r="M24" s="21">
        <v>50</v>
      </c>
      <c r="N24" s="22" t="s">
        <v>27</v>
      </c>
    </row>
    <row r="25" spans="1:14" ht="25.5" x14ac:dyDescent="0.2">
      <c r="A25" s="15">
        <v>10</v>
      </c>
      <c r="B25" s="26" t="s">
        <v>44</v>
      </c>
      <c r="C25" s="16" t="s">
        <v>9</v>
      </c>
      <c r="D25" s="115" t="s">
        <v>262</v>
      </c>
      <c r="E25" s="20" t="s">
        <v>24</v>
      </c>
      <c r="F25" s="16" t="s">
        <v>42</v>
      </c>
      <c r="G25" s="23">
        <v>5</v>
      </c>
      <c r="H25" s="23">
        <v>11</v>
      </c>
      <c r="I25" s="23">
        <v>17</v>
      </c>
      <c r="J25" s="23">
        <v>0</v>
      </c>
      <c r="K25" s="21">
        <f t="shared" si="0"/>
        <v>33</v>
      </c>
      <c r="L25" s="21">
        <f t="shared" si="1"/>
        <v>66</v>
      </c>
      <c r="M25" s="21">
        <v>50</v>
      </c>
      <c r="N25" s="22" t="s">
        <v>27</v>
      </c>
    </row>
    <row r="26" spans="1:14" ht="25.5" x14ac:dyDescent="0.2">
      <c r="A26" s="15">
        <v>11</v>
      </c>
      <c r="B26" s="26" t="s">
        <v>45</v>
      </c>
      <c r="C26" s="16" t="s">
        <v>9</v>
      </c>
      <c r="D26" s="115" t="s">
        <v>262</v>
      </c>
      <c r="E26" s="20" t="s">
        <v>23</v>
      </c>
      <c r="F26" s="16" t="s">
        <v>39</v>
      </c>
      <c r="G26" s="23">
        <v>5</v>
      </c>
      <c r="H26" s="23">
        <v>5</v>
      </c>
      <c r="I26" s="23">
        <v>15</v>
      </c>
      <c r="J26" s="23">
        <v>7</v>
      </c>
      <c r="K26" s="21">
        <f t="shared" si="0"/>
        <v>32</v>
      </c>
      <c r="L26" s="21">
        <f t="shared" si="1"/>
        <v>64</v>
      </c>
      <c r="M26" s="21">
        <v>50</v>
      </c>
      <c r="N26" s="22" t="s">
        <v>27</v>
      </c>
    </row>
    <row r="27" spans="1:14" ht="25.5" x14ac:dyDescent="0.2">
      <c r="A27" s="15">
        <v>12</v>
      </c>
      <c r="B27" s="26" t="s">
        <v>46</v>
      </c>
      <c r="C27" s="16" t="s">
        <v>9</v>
      </c>
      <c r="D27" s="115" t="s">
        <v>262</v>
      </c>
      <c r="E27" s="20" t="s">
        <v>24</v>
      </c>
      <c r="F27" s="16" t="s">
        <v>42</v>
      </c>
      <c r="G27" s="23">
        <v>5</v>
      </c>
      <c r="H27" s="23">
        <v>10</v>
      </c>
      <c r="I27" s="23">
        <v>17</v>
      </c>
      <c r="J27" s="23">
        <v>0</v>
      </c>
      <c r="K27" s="21">
        <f t="shared" si="0"/>
        <v>32</v>
      </c>
      <c r="L27" s="21">
        <f t="shared" si="1"/>
        <v>64</v>
      </c>
      <c r="M27" s="21">
        <v>50</v>
      </c>
      <c r="N27" s="22" t="s">
        <v>27</v>
      </c>
    </row>
    <row r="28" spans="1:14" ht="25.5" x14ac:dyDescent="0.2">
      <c r="A28" s="15">
        <v>13</v>
      </c>
      <c r="B28" s="26" t="s">
        <v>47</v>
      </c>
      <c r="C28" s="16" t="s">
        <v>9</v>
      </c>
      <c r="D28" s="115" t="s">
        <v>262</v>
      </c>
      <c r="E28" s="20" t="s">
        <v>24</v>
      </c>
      <c r="F28" s="16" t="s">
        <v>34</v>
      </c>
      <c r="G28" s="23">
        <v>6</v>
      </c>
      <c r="H28" s="23">
        <v>7</v>
      </c>
      <c r="I28" s="23">
        <v>12</v>
      </c>
      <c r="J28" s="23">
        <v>6</v>
      </c>
      <c r="K28" s="21">
        <f t="shared" si="0"/>
        <v>31</v>
      </c>
      <c r="L28" s="21">
        <f t="shared" si="1"/>
        <v>62</v>
      </c>
      <c r="M28" s="21">
        <v>50</v>
      </c>
      <c r="N28" s="22" t="s">
        <v>27</v>
      </c>
    </row>
    <row r="29" spans="1:14" ht="25.5" x14ac:dyDescent="0.2">
      <c r="A29" s="15">
        <v>14</v>
      </c>
      <c r="B29" s="26" t="s">
        <v>48</v>
      </c>
      <c r="C29" s="16" t="s">
        <v>9</v>
      </c>
      <c r="D29" s="115" t="s">
        <v>262</v>
      </c>
      <c r="E29" s="20" t="s">
        <v>23</v>
      </c>
      <c r="F29" s="16" t="s">
        <v>36</v>
      </c>
      <c r="G29" s="23">
        <v>7</v>
      </c>
      <c r="H29" s="23">
        <v>5</v>
      </c>
      <c r="I29" s="23">
        <v>16</v>
      </c>
      <c r="J29" s="23">
        <v>3</v>
      </c>
      <c r="K29" s="21">
        <f t="shared" si="0"/>
        <v>31</v>
      </c>
      <c r="L29" s="21">
        <f t="shared" si="1"/>
        <v>62</v>
      </c>
      <c r="M29" s="21">
        <v>50</v>
      </c>
      <c r="N29" s="22" t="s">
        <v>27</v>
      </c>
    </row>
    <row r="30" spans="1:14" ht="25.5" x14ac:dyDescent="0.2">
      <c r="A30" s="15">
        <v>15</v>
      </c>
      <c r="B30" s="26" t="s">
        <v>49</v>
      </c>
      <c r="C30" s="16" t="s">
        <v>9</v>
      </c>
      <c r="D30" s="115" t="s">
        <v>262</v>
      </c>
      <c r="E30" s="20" t="s">
        <v>23</v>
      </c>
      <c r="F30" s="16" t="s">
        <v>39</v>
      </c>
      <c r="G30" s="23">
        <v>4</v>
      </c>
      <c r="H30" s="23">
        <v>7</v>
      </c>
      <c r="I30" s="23">
        <v>17</v>
      </c>
      <c r="J30" s="23">
        <v>0</v>
      </c>
      <c r="K30" s="21">
        <f t="shared" si="0"/>
        <v>28</v>
      </c>
      <c r="L30" s="21">
        <f t="shared" si="1"/>
        <v>56</v>
      </c>
      <c r="M30" s="21">
        <v>50</v>
      </c>
      <c r="N30" s="22" t="s">
        <v>27</v>
      </c>
    </row>
    <row r="31" spans="1:14" ht="25.5" x14ac:dyDescent="0.2">
      <c r="A31" s="15">
        <v>16</v>
      </c>
      <c r="B31" s="26" t="s">
        <v>50</v>
      </c>
      <c r="C31" s="16" t="s">
        <v>9</v>
      </c>
      <c r="D31" s="115" t="s">
        <v>262</v>
      </c>
      <c r="E31" s="20" t="s">
        <v>30</v>
      </c>
      <c r="F31" s="16" t="s">
        <v>34</v>
      </c>
      <c r="G31" s="23">
        <v>7</v>
      </c>
      <c r="H31" s="23">
        <v>6</v>
      </c>
      <c r="I31" s="23">
        <v>15</v>
      </c>
      <c r="J31" s="23">
        <v>0</v>
      </c>
      <c r="K31" s="21">
        <f t="shared" si="0"/>
        <v>28</v>
      </c>
      <c r="L31" s="21">
        <f t="shared" si="1"/>
        <v>56</v>
      </c>
      <c r="M31" s="21">
        <v>50</v>
      </c>
      <c r="N31" s="22" t="s">
        <v>27</v>
      </c>
    </row>
    <row r="32" spans="1:14" ht="25.5" x14ac:dyDescent="0.2">
      <c r="A32" s="15">
        <v>17</v>
      </c>
      <c r="B32" s="26" t="s">
        <v>51</v>
      </c>
      <c r="C32" s="16" t="s">
        <v>9</v>
      </c>
      <c r="D32" s="115" t="s">
        <v>262</v>
      </c>
      <c r="E32" s="20" t="s">
        <v>33</v>
      </c>
      <c r="F32" s="16" t="s">
        <v>31</v>
      </c>
      <c r="G32" s="23">
        <v>6</v>
      </c>
      <c r="H32" s="23">
        <v>1</v>
      </c>
      <c r="I32" s="23">
        <v>15</v>
      </c>
      <c r="J32" s="23">
        <v>5</v>
      </c>
      <c r="K32" s="21">
        <f t="shared" si="0"/>
        <v>27</v>
      </c>
      <c r="L32" s="21">
        <f t="shared" si="1"/>
        <v>54</v>
      </c>
      <c r="M32" s="21">
        <v>50</v>
      </c>
      <c r="N32" s="22" t="s">
        <v>27</v>
      </c>
    </row>
    <row r="33" spans="1:14" ht="25.5" x14ac:dyDescent="0.2">
      <c r="A33" s="15">
        <v>18</v>
      </c>
      <c r="B33" s="26" t="s">
        <v>52</v>
      </c>
      <c r="C33" s="16" t="s">
        <v>9</v>
      </c>
      <c r="D33" s="115" t="s">
        <v>262</v>
      </c>
      <c r="E33" s="20" t="s">
        <v>23</v>
      </c>
      <c r="F33" s="16" t="s">
        <v>42</v>
      </c>
      <c r="G33" s="23">
        <v>6</v>
      </c>
      <c r="H33" s="23">
        <v>6</v>
      </c>
      <c r="I33" s="23">
        <v>15</v>
      </c>
      <c r="J33" s="23">
        <v>0</v>
      </c>
      <c r="K33" s="21">
        <f t="shared" si="0"/>
        <v>27</v>
      </c>
      <c r="L33" s="21">
        <f t="shared" si="1"/>
        <v>54</v>
      </c>
      <c r="M33" s="21">
        <v>50</v>
      </c>
      <c r="N33" s="22" t="s">
        <v>27</v>
      </c>
    </row>
    <row r="34" spans="1:14" ht="25.5" x14ac:dyDescent="0.2">
      <c r="A34" s="15">
        <v>19</v>
      </c>
      <c r="B34" s="26" t="s">
        <v>53</v>
      </c>
      <c r="C34" s="16" t="s">
        <v>9</v>
      </c>
      <c r="D34" s="115" t="s">
        <v>262</v>
      </c>
      <c r="E34" s="20" t="s">
        <v>24</v>
      </c>
      <c r="F34" s="16" t="s">
        <v>34</v>
      </c>
      <c r="G34" s="23">
        <v>4</v>
      </c>
      <c r="H34" s="23">
        <v>7</v>
      </c>
      <c r="I34" s="23">
        <v>15</v>
      </c>
      <c r="J34" s="23">
        <v>0</v>
      </c>
      <c r="K34" s="21">
        <f t="shared" si="0"/>
        <v>26</v>
      </c>
      <c r="L34" s="21">
        <f t="shared" si="1"/>
        <v>52</v>
      </c>
      <c r="M34" s="21">
        <v>50</v>
      </c>
      <c r="N34" s="22" t="s">
        <v>54</v>
      </c>
    </row>
    <row r="35" spans="1:14" ht="25.5" x14ac:dyDescent="0.2">
      <c r="A35" s="15">
        <v>20</v>
      </c>
      <c r="B35" s="26" t="s">
        <v>55</v>
      </c>
      <c r="C35" s="16" t="s">
        <v>9</v>
      </c>
      <c r="D35" s="115" t="s">
        <v>262</v>
      </c>
      <c r="E35" s="20" t="s">
        <v>23</v>
      </c>
      <c r="F35" s="16" t="s">
        <v>56</v>
      </c>
      <c r="G35" s="23">
        <v>4</v>
      </c>
      <c r="H35" s="23">
        <v>7</v>
      </c>
      <c r="I35" s="23">
        <v>14</v>
      </c>
      <c r="J35" s="23">
        <v>0</v>
      </c>
      <c r="K35" s="21">
        <f t="shared" si="0"/>
        <v>25</v>
      </c>
      <c r="L35" s="21">
        <f t="shared" si="1"/>
        <v>50</v>
      </c>
      <c r="M35" s="21">
        <v>50</v>
      </c>
      <c r="N35" s="22" t="s">
        <v>54</v>
      </c>
    </row>
    <row r="36" spans="1:14" ht="25.5" x14ac:dyDescent="0.2">
      <c r="A36" s="15">
        <v>21</v>
      </c>
      <c r="B36" s="26" t="s">
        <v>57</v>
      </c>
      <c r="C36" s="16" t="s">
        <v>9</v>
      </c>
      <c r="D36" s="115" t="s">
        <v>262</v>
      </c>
      <c r="E36" s="20" t="s">
        <v>23</v>
      </c>
      <c r="F36" s="16" t="s">
        <v>42</v>
      </c>
      <c r="G36" s="23">
        <v>6</v>
      </c>
      <c r="H36" s="23">
        <v>1</v>
      </c>
      <c r="I36" s="23">
        <v>14</v>
      </c>
      <c r="J36" s="23">
        <v>4</v>
      </c>
      <c r="K36" s="21">
        <f t="shared" si="0"/>
        <v>25</v>
      </c>
      <c r="L36" s="21">
        <f t="shared" si="1"/>
        <v>50</v>
      </c>
      <c r="M36" s="21">
        <v>50</v>
      </c>
      <c r="N36" s="22" t="s">
        <v>54</v>
      </c>
    </row>
    <row r="37" spans="1:14" ht="25.5" x14ac:dyDescent="0.2">
      <c r="A37" s="15">
        <v>22</v>
      </c>
      <c r="B37" s="26" t="s">
        <v>58</v>
      </c>
      <c r="C37" s="16" t="s">
        <v>9</v>
      </c>
      <c r="D37" s="115" t="s">
        <v>262</v>
      </c>
      <c r="E37" s="20" t="s">
        <v>33</v>
      </c>
      <c r="F37" s="16" t="s">
        <v>31</v>
      </c>
      <c r="G37" s="23">
        <v>4</v>
      </c>
      <c r="H37" s="23">
        <v>5</v>
      </c>
      <c r="I37" s="23">
        <v>16</v>
      </c>
      <c r="J37" s="23">
        <v>0</v>
      </c>
      <c r="K37" s="21">
        <f t="shared" si="0"/>
        <v>25</v>
      </c>
      <c r="L37" s="21">
        <f t="shared" si="1"/>
        <v>50</v>
      </c>
      <c r="M37" s="21">
        <v>50</v>
      </c>
      <c r="N37" s="22" t="s">
        <v>54</v>
      </c>
    </row>
    <row r="38" spans="1:14" ht="25.5" x14ac:dyDescent="0.2">
      <c r="A38" s="15">
        <v>23</v>
      </c>
      <c r="B38" s="26" t="s">
        <v>59</v>
      </c>
      <c r="C38" s="16" t="s">
        <v>9</v>
      </c>
      <c r="D38" s="115" t="s">
        <v>262</v>
      </c>
      <c r="E38" s="20" t="s">
        <v>23</v>
      </c>
      <c r="F38" s="16" t="s">
        <v>39</v>
      </c>
      <c r="G38" s="23">
        <v>5</v>
      </c>
      <c r="H38" s="23">
        <v>5</v>
      </c>
      <c r="I38" s="23">
        <v>9</v>
      </c>
      <c r="J38" s="23">
        <v>6</v>
      </c>
      <c r="K38" s="21">
        <f t="shared" si="0"/>
        <v>25</v>
      </c>
      <c r="L38" s="21">
        <f t="shared" si="1"/>
        <v>50</v>
      </c>
      <c r="M38" s="21">
        <v>50</v>
      </c>
      <c r="N38" s="22" t="s">
        <v>54</v>
      </c>
    </row>
    <row r="39" spans="1:14" ht="25.5" x14ac:dyDescent="0.2">
      <c r="A39" s="15">
        <v>24</v>
      </c>
      <c r="B39" s="26" t="s">
        <v>60</v>
      </c>
      <c r="C39" s="16" t="s">
        <v>9</v>
      </c>
      <c r="D39" s="115" t="s">
        <v>262</v>
      </c>
      <c r="E39" s="20" t="s">
        <v>24</v>
      </c>
      <c r="F39" s="16" t="s">
        <v>42</v>
      </c>
      <c r="G39" s="23">
        <v>7</v>
      </c>
      <c r="H39" s="23">
        <v>1</v>
      </c>
      <c r="I39" s="23">
        <v>16</v>
      </c>
      <c r="J39" s="23">
        <v>0</v>
      </c>
      <c r="K39" s="21">
        <f t="shared" si="0"/>
        <v>24</v>
      </c>
      <c r="L39" s="21">
        <f t="shared" si="1"/>
        <v>48</v>
      </c>
      <c r="M39" s="21">
        <v>50</v>
      </c>
      <c r="N39" s="22" t="s">
        <v>54</v>
      </c>
    </row>
    <row r="40" spans="1:14" ht="25.5" x14ac:dyDescent="0.2">
      <c r="A40" s="15">
        <v>25</v>
      </c>
      <c r="B40" s="26" t="s">
        <v>61</v>
      </c>
      <c r="C40" s="16" t="s">
        <v>9</v>
      </c>
      <c r="D40" s="115" t="s">
        <v>262</v>
      </c>
      <c r="E40" s="20" t="s">
        <v>24</v>
      </c>
      <c r="F40" s="16" t="s">
        <v>42</v>
      </c>
      <c r="G40" s="23">
        <v>6</v>
      </c>
      <c r="H40" s="23">
        <v>2</v>
      </c>
      <c r="I40" s="23">
        <v>15</v>
      </c>
      <c r="J40" s="23">
        <v>0</v>
      </c>
      <c r="K40" s="21">
        <f t="shared" si="0"/>
        <v>23</v>
      </c>
      <c r="L40" s="21">
        <f t="shared" si="1"/>
        <v>46</v>
      </c>
      <c r="M40" s="21">
        <v>50</v>
      </c>
      <c r="N40" s="22" t="s">
        <v>54</v>
      </c>
    </row>
    <row r="41" spans="1:14" ht="25.5" x14ac:dyDescent="0.2">
      <c r="A41" s="15">
        <v>26</v>
      </c>
      <c r="B41" s="26" t="s">
        <v>62</v>
      </c>
      <c r="C41" s="16" t="s">
        <v>9</v>
      </c>
      <c r="D41" s="115" t="s">
        <v>262</v>
      </c>
      <c r="E41" s="20" t="s">
        <v>33</v>
      </c>
      <c r="F41" s="16" t="s">
        <v>56</v>
      </c>
      <c r="G41" s="23">
        <v>6</v>
      </c>
      <c r="H41" s="23">
        <v>4</v>
      </c>
      <c r="I41" s="23">
        <v>13</v>
      </c>
      <c r="J41" s="23">
        <v>0</v>
      </c>
      <c r="K41" s="21">
        <f t="shared" si="0"/>
        <v>23</v>
      </c>
      <c r="L41" s="21">
        <f t="shared" si="1"/>
        <v>46</v>
      </c>
      <c r="M41" s="21">
        <v>50</v>
      </c>
      <c r="N41" s="22" t="s">
        <v>54</v>
      </c>
    </row>
    <row r="42" spans="1:14" ht="25.5" x14ac:dyDescent="0.2">
      <c r="A42" s="15">
        <v>27</v>
      </c>
      <c r="B42" s="26" t="s">
        <v>63</v>
      </c>
      <c r="C42" s="16" t="s">
        <v>9</v>
      </c>
      <c r="D42" s="115" t="s">
        <v>262</v>
      </c>
      <c r="E42" s="20" t="s">
        <v>23</v>
      </c>
      <c r="F42" s="16" t="s">
        <v>42</v>
      </c>
      <c r="G42" s="23">
        <v>6</v>
      </c>
      <c r="H42" s="23">
        <v>1</v>
      </c>
      <c r="I42" s="23">
        <v>12</v>
      </c>
      <c r="J42" s="23">
        <v>4</v>
      </c>
      <c r="K42" s="21">
        <f t="shared" si="0"/>
        <v>23</v>
      </c>
      <c r="L42" s="21">
        <f t="shared" si="1"/>
        <v>46</v>
      </c>
      <c r="M42" s="21">
        <v>50</v>
      </c>
      <c r="N42" s="22" t="s">
        <v>54</v>
      </c>
    </row>
    <row r="43" spans="1:14" ht="25.5" x14ac:dyDescent="0.2">
      <c r="A43" s="15">
        <v>28</v>
      </c>
      <c r="B43" s="26" t="s">
        <v>64</v>
      </c>
      <c r="C43" s="16" t="s">
        <v>9</v>
      </c>
      <c r="D43" s="115" t="s">
        <v>262</v>
      </c>
      <c r="E43" s="20" t="s">
        <v>23</v>
      </c>
      <c r="F43" s="16" t="s">
        <v>39</v>
      </c>
      <c r="G43" s="23">
        <v>5</v>
      </c>
      <c r="H43" s="23">
        <v>0</v>
      </c>
      <c r="I43" s="23">
        <v>13</v>
      </c>
      <c r="J43" s="23">
        <v>5</v>
      </c>
      <c r="K43" s="21">
        <f t="shared" si="0"/>
        <v>23</v>
      </c>
      <c r="L43" s="21">
        <f t="shared" si="1"/>
        <v>46</v>
      </c>
      <c r="M43" s="21">
        <v>50</v>
      </c>
      <c r="N43" s="22" t="s">
        <v>54</v>
      </c>
    </row>
    <row r="44" spans="1:14" ht="25.5" x14ac:dyDescent="0.2">
      <c r="A44" s="15">
        <v>29</v>
      </c>
      <c r="B44" s="26" t="s">
        <v>65</v>
      </c>
      <c r="C44" s="16" t="s">
        <v>9</v>
      </c>
      <c r="D44" s="115" t="s">
        <v>262</v>
      </c>
      <c r="E44" s="20" t="s">
        <v>24</v>
      </c>
      <c r="F44" s="16" t="s">
        <v>34</v>
      </c>
      <c r="G44" s="23">
        <v>7</v>
      </c>
      <c r="H44" s="23">
        <v>3</v>
      </c>
      <c r="I44" s="23">
        <v>12</v>
      </c>
      <c r="J44" s="23">
        <v>0</v>
      </c>
      <c r="K44" s="21">
        <f t="shared" si="0"/>
        <v>22</v>
      </c>
      <c r="L44" s="21">
        <f t="shared" si="1"/>
        <v>44</v>
      </c>
      <c r="M44" s="21">
        <v>50</v>
      </c>
      <c r="N44" s="22" t="s">
        <v>54</v>
      </c>
    </row>
    <row r="45" spans="1:14" ht="25.5" x14ac:dyDescent="0.2">
      <c r="A45" s="15">
        <v>30</v>
      </c>
      <c r="B45" s="26" t="s">
        <v>66</v>
      </c>
      <c r="C45" s="16" t="s">
        <v>9</v>
      </c>
      <c r="D45" s="115" t="s">
        <v>262</v>
      </c>
      <c r="E45" s="20" t="s">
        <v>30</v>
      </c>
      <c r="F45" s="16" t="s">
        <v>39</v>
      </c>
      <c r="G45" s="23">
        <v>5</v>
      </c>
      <c r="H45" s="23">
        <v>1</v>
      </c>
      <c r="I45" s="23">
        <v>12</v>
      </c>
      <c r="J45" s="23">
        <v>3</v>
      </c>
      <c r="K45" s="21">
        <f t="shared" si="0"/>
        <v>21</v>
      </c>
      <c r="L45" s="21">
        <f t="shared" si="1"/>
        <v>42</v>
      </c>
      <c r="M45" s="21">
        <v>50</v>
      </c>
      <c r="N45" s="22" t="s">
        <v>54</v>
      </c>
    </row>
    <row r="46" spans="1:14" ht="25.5" x14ac:dyDescent="0.2">
      <c r="A46" s="15">
        <v>31</v>
      </c>
      <c r="B46" s="26" t="s">
        <v>67</v>
      </c>
      <c r="C46" s="16" t="s">
        <v>9</v>
      </c>
      <c r="D46" s="115" t="s">
        <v>262</v>
      </c>
      <c r="E46" s="20" t="s">
        <v>30</v>
      </c>
      <c r="F46" s="16" t="s">
        <v>68</v>
      </c>
      <c r="G46" s="23">
        <v>6</v>
      </c>
      <c r="H46" s="23">
        <v>6</v>
      </c>
      <c r="I46" s="23">
        <v>9</v>
      </c>
      <c r="J46" s="23">
        <v>0</v>
      </c>
      <c r="K46" s="21">
        <f t="shared" si="0"/>
        <v>21</v>
      </c>
      <c r="L46" s="21">
        <f t="shared" si="1"/>
        <v>42</v>
      </c>
      <c r="M46" s="21">
        <v>50</v>
      </c>
      <c r="N46" s="22" t="s">
        <v>54</v>
      </c>
    </row>
    <row r="47" spans="1:14" ht="25.5" x14ac:dyDescent="0.2">
      <c r="A47" s="15">
        <v>32</v>
      </c>
      <c r="B47" s="26" t="s">
        <v>69</v>
      </c>
      <c r="C47" s="16" t="s">
        <v>9</v>
      </c>
      <c r="D47" s="115" t="s">
        <v>262</v>
      </c>
      <c r="E47" s="20" t="s">
        <v>33</v>
      </c>
      <c r="F47" s="16" t="s">
        <v>56</v>
      </c>
      <c r="G47" s="23">
        <v>6</v>
      </c>
      <c r="H47" s="23">
        <v>3</v>
      </c>
      <c r="I47" s="23">
        <v>10</v>
      </c>
      <c r="J47" s="23">
        <v>0</v>
      </c>
      <c r="K47" s="21">
        <f t="shared" si="0"/>
        <v>19</v>
      </c>
      <c r="L47" s="21">
        <f t="shared" si="1"/>
        <v>38</v>
      </c>
      <c r="M47" s="21">
        <v>50</v>
      </c>
      <c r="N47" s="22" t="s">
        <v>54</v>
      </c>
    </row>
    <row r="48" spans="1:14" ht="25.5" x14ac:dyDescent="0.2">
      <c r="A48" s="15">
        <v>33</v>
      </c>
      <c r="B48" s="26" t="s">
        <v>70</v>
      </c>
      <c r="C48" s="16" t="s">
        <v>9</v>
      </c>
      <c r="D48" s="115" t="s">
        <v>262</v>
      </c>
      <c r="E48" s="20" t="s">
        <v>30</v>
      </c>
      <c r="F48" s="16" t="s">
        <v>39</v>
      </c>
      <c r="G48" s="23">
        <v>3</v>
      </c>
      <c r="H48" s="23">
        <v>4</v>
      </c>
      <c r="I48" s="23">
        <v>8</v>
      </c>
      <c r="J48" s="23">
        <v>2</v>
      </c>
      <c r="K48" s="21">
        <f t="shared" si="0"/>
        <v>17</v>
      </c>
      <c r="L48" s="21">
        <f t="shared" si="1"/>
        <v>34</v>
      </c>
      <c r="M48" s="21">
        <v>50</v>
      </c>
      <c r="N48" s="22" t="s">
        <v>54</v>
      </c>
    </row>
    <row r="49" spans="1:14" ht="25.5" x14ac:dyDescent="0.2">
      <c r="A49" s="15">
        <v>34</v>
      </c>
      <c r="B49" s="26" t="s">
        <v>71</v>
      </c>
      <c r="C49" s="16" t="s">
        <v>9</v>
      </c>
      <c r="D49" s="115" t="s">
        <v>262</v>
      </c>
      <c r="E49" s="20" t="s">
        <v>30</v>
      </c>
      <c r="F49" s="16" t="s">
        <v>39</v>
      </c>
      <c r="G49" s="23">
        <v>4</v>
      </c>
      <c r="H49" s="23">
        <v>0</v>
      </c>
      <c r="I49" s="23">
        <v>7</v>
      </c>
      <c r="J49" s="23">
        <v>3</v>
      </c>
      <c r="K49" s="21">
        <f t="shared" si="0"/>
        <v>14</v>
      </c>
      <c r="L49" s="21">
        <f t="shared" si="1"/>
        <v>28</v>
      </c>
      <c r="M49" s="21">
        <v>50</v>
      </c>
      <c r="N49" s="22" t="s">
        <v>54</v>
      </c>
    </row>
    <row r="50" spans="1:14" ht="12.75" x14ac:dyDescent="0.2">
      <c r="A50" s="6"/>
      <c r="B50" s="7"/>
      <c r="C50" s="13"/>
      <c r="D50" s="13"/>
      <c r="E50" s="13"/>
      <c r="F50" s="13"/>
      <c r="G50" s="14"/>
      <c r="H50" s="8"/>
      <c r="I50" s="8"/>
      <c r="J50" s="8"/>
      <c r="K50" s="9"/>
      <c r="L50" s="9"/>
      <c r="M50" s="9"/>
      <c r="N50" s="8"/>
    </row>
    <row r="51" spans="1:14" ht="29.25" customHeight="1" x14ac:dyDescent="0.2">
      <c r="A51" s="6"/>
      <c r="B51" s="10" t="s">
        <v>5</v>
      </c>
      <c r="C51" s="42" t="s">
        <v>14</v>
      </c>
      <c r="D51" s="42"/>
      <c r="E51" s="6" t="s">
        <v>18</v>
      </c>
      <c r="F51" s="6"/>
      <c r="G51" s="8"/>
      <c r="H51" s="8"/>
      <c r="I51" s="8"/>
      <c r="J51" s="8"/>
      <c r="K51" s="9"/>
      <c r="L51" s="9"/>
      <c r="M51" s="9"/>
      <c r="N51" s="8"/>
    </row>
    <row r="52" spans="1:14" ht="12.75" x14ac:dyDescent="0.2">
      <c r="B52" s="12" t="s">
        <v>7</v>
      </c>
      <c r="C52" s="12" t="s">
        <v>76</v>
      </c>
      <c r="D52" s="3"/>
      <c r="E52" s="11" t="s">
        <v>18</v>
      </c>
      <c r="F52" s="3"/>
      <c r="G52" s="3"/>
      <c r="H52" s="3"/>
      <c r="I52" s="3"/>
      <c r="J52" s="3"/>
      <c r="K52" s="3"/>
      <c r="L52" s="3"/>
      <c r="M52" s="3"/>
      <c r="N52" s="3"/>
    </row>
    <row r="53" spans="1:14" ht="15" customHeight="1" x14ac:dyDescent="0.2">
      <c r="B53" s="5"/>
      <c r="C53" s="5" t="s">
        <v>77</v>
      </c>
      <c r="D53" s="5"/>
      <c r="E53" s="6" t="s">
        <v>6</v>
      </c>
      <c r="F53" s="5"/>
      <c r="G53" s="5"/>
      <c r="H53" s="5"/>
      <c r="I53" s="5"/>
      <c r="J53" s="5"/>
      <c r="K53" s="5"/>
      <c r="L53" s="5"/>
      <c r="M53" s="5"/>
      <c r="N53" s="5"/>
    </row>
    <row r="54" spans="1:14" ht="15" customHeight="1" x14ac:dyDescent="0.2">
      <c r="B54" s="5"/>
      <c r="C54" s="5" t="s">
        <v>15</v>
      </c>
      <c r="D54" s="5"/>
      <c r="E54" s="6" t="s">
        <v>6</v>
      </c>
      <c r="F54" s="5"/>
      <c r="G54" s="5"/>
      <c r="H54" s="5"/>
      <c r="I54" s="5"/>
      <c r="J54" s="5"/>
      <c r="K54" s="5"/>
      <c r="L54" s="5"/>
      <c r="M54" s="5"/>
      <c r="N54" s="5"/>
    </row>
    <row r="55" spans="1:14" ht="12" customHeight="1" x14ac:dyDescent="0.2">
      <c r="B55" s="5"/>
      <c r="C55" s="5" t="s">
        <v>16</v>
      </c>
      <c r="D55" s="5"/>
      <c r="E55" s="6" t="s">
        <v>6</v>
      </c>
      <c r="F55" s="5"/>
      <c r="G55" s="5"/>
      <c r="H55" s="5"/>
      <c r="I55" s="5"/>
      <c r="J55" s="5"/>
      <c r="K55" s="5"/>
      <c r="L55" s="5"/>
      <c r="M55" s="5"/>
      <c r="N55" s="5"/>
    </row>
    <row r="56" spans="1:14" ht="12.75" x14ac:dyDescent="0.2">
      <c r="B56" s="5"/>
      <c r="C56" s="5"/>
      <c r="D56" s="5"/>
      <c r="E56" s="6"/>
      <c r="F56" s="5"/>
      <c r="G56" s="5"/>
      <c r="H56" s="5"/>
      <c r="I56" s="5"/>
      <c r="J56" s="5"/>
      <c r="K56" s="5"/>
      <c r="L56" s="5"/>
      <c r="M56" s="5"/>
      <c r="N56" s="5"/>
    </row>
    <row r="57" spans="1:14" ht="12.75" x14ac:dyDescent="0.2">
      <c r="B57" s="5"/>
      <c r="C57" s="5"/>
      <c r="D57" s="5"/>
      <c r="E57" s="6"/>
      <c r="F57" s="5"/>
      <c r="G57" s="5"/>
      <c r="H57" s="5"/>
      <c r="I57" s="5"/>
      <c r="J57" s="5"/>
      <c r="K57" s="5"/>
      <c r="L57" s="5"/>
      <c r="M57" s="5"/>
      <c r="N57" s="5"/>
    </row>
    <row r="58" spans="1:14" ht="12.75" x14ac:dyDescent="0.2">
      <c r="B58" s="5"/>
      <c r="C58" s="5"/>
      <c r="D58" s="5"/>
      <c r="E58" s="6"/>
      <c r="F58" s="5"/>
      <c r="G58" s="5"/>
      <c r="H58" s="5"/>
      <c r="I58" s="5"/>
      <c r="J58" s="5"/>
      <c r="K58" s="5"/>
      <c r="L58" s="5"/>
      <c r="M58" s="5"/>
      <c r="N58" s="5"/>
    </row>
    <row r="59" spans="1:14" ht="12.75" x14ac:dyDescent="0.2">
      <c r="B59" s="5"/>
      <c r="C59" s="5"/>
      <c r="D59" s="5"/>
      <c r="E59" s="6"/>
      <c r="F59" s="5"/>
      <c r="G59" s="5"/>
      <c r="H59" s="5"/>
      <c r="I59" s="5"/>
      <c r="J59" s="5"/>
      <c r="K59" s="5"/>
      <c r="L59" s="5"/>
      <c r="M59" s="5"/>
      <c r="N59" s="5"/>
    </row>
    <row r="60" spans="1:14" ht="12.75" x14ac:dyDescent="0.2">
      <c r="B60" s="5"/>
      <c r="C60" s="5"/>
      <c r="D60" s="5"/>
      <c r="E60" s="6"/>
      <c r="F60" s="5"/>
      <c r="G60" s="5"/>
      <c r="H60" s="5"/>
      <c r="I60" s="5"/>
      <c r="J60" s="5"/>
      <c r="K60" s="5"/>
      <c r="L60" s="5"/>
      <c r="M60" s="5"/>
      <c r="N60" s="5"/>
    </row>
    <row r="61" spans="1:14" ht="12.75" x14ac:dyDescent="0.2">
      <c r="B61" s="5"/>
      <c r="C61" s="5"/>
      <c r="D61" s="5"/>
      <c r="E61" s="6"/>
      <c r="F61" s="5"/>
      <c r="G61" s="5"/>
      <c r="H61" s="5"/>
      <c r="I61" s="5"/>
      <c r="J61" s="5"/>
      <c r="K61" s="5"/>
      <c r="L61" s="5"/>
      <c r="M61" s="5"/>
      <c r="N61" s="5"/>
    </row>
  </sheetData>
  <mergeCells count="11">
    <mergeCell ref="C51:D51"/>
    <mergeCell ref="A13:N13"/>
    <mergeCell ref="A8:N8"/>
    <mergeCell ref="A9:J9"/>
    <mergeCell ref="A3:N3"/>
    <mergeCell ref="A5:N5"/>
    <mergeCell ref="A6:N6"/>
    <mergeCell ref="A7:N7"/>
    <mergeCell ref="A10:N10"/>
    <mergeCell ref="A11:N11"/>
    <mergeCell ref="A12:N1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1"/>
  <sheetViews>
    <sheetView workbookViewId="0">
      <selection activeCell="Q16" sqref="Q16"/>
    </sheetView>
  </sheetViews>
  <sheetFormatPr defaultRowHeight="12" x14ac:dyDescent="0.2"/>
  <cols>
    <col min="3" max="3" width="14.5" bestFit="1" customWidth="1"/>
    <col min="4" max="4" width="34" customWidth="1"/>
    <col min="5" max="5" width="36.6640625" bestFit="1" customWidth="1"/>
    <col min="6" max="6" width="9.33203125" customWidth="1"/>
    <col min="7" max="7" width="16" bestFit="1" customWidth="1"/>
    <col min="8" max="8" width="12.33203125" bestFit="1" customWidth="1"/>
    <col min="9" max="9" width="14" bestFit="1" customWidth="1"/>
    <col min="10" max="10" width="12.33203125" bestFit="1" customWidth="1"/>
    <col min="11" max="11" width="10.33203125" bestFit="1" customWidth="1"/>
    <col min="12" max="12" width="21.83203125" customWidth="1"/>
    <col min="13" max="13" width="19.33203125" bestFit="1" customWidth="1"/>
    <col min="14" max="14" width="15.6640625" bestFit="1" customWidth="1"/>
    <col min="15" max="15" width="9.33203125" customWidth="1"/>
    <col min="22" max="22" width="19.83203125" customWidth="1"/>
  </cols>
  <sheetData>
    <row r="2" spans="1:14" ht="15" x14ac:dyDescent="0.2">
      <c r="A2" s="44" t="s">
        <v>258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4" spans="1:14" ht="15" x14ac:dyDescent="0.2">
      <c r="A4" s="45" t="s">
        <v>257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15" x14ac:dyDescent="0.2">
      <c r="A5" s="45" t="s">
        <v>28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5" x14ac:dyDescent="0.25">
      <c r="A6" s="46" t="s">
        <v>10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5" x14ac:dyDescent="0.2">
      <c r="A7" s="43" t="s">
        <v>17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5" x14ac:dyDescent="0.2">
      <c r="A8" s="43" t="s">
        <v>7</v>
      </c>
      <c r="B8" s="43"/>
      <c r="C8" s="43"/>
      <c r="D8" s="43"/>
      <c r="E8" s="43"/>
      <c r="F8" s="43"/>
      <c r="G8" s="43"/>
      <c r="H8" s="43"/>
      <c r="I8" s="43"/>
      <c r="J8" s="43"/>
      <c r="K8" s="2"/>
      <c r="L8" s="2"/>
      <c r="M8" s="2"/>
      <c r="N8" s="2"/>
    </row>
    <row r="9" spans="1:14" ht="15" x14ac:dyDescent="0.2">
      <c r="A9" s="43" t="s">
        <v>162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 ht="15" x14ac:dyDescent="0.2">
      <c r="A10" s="43" t="s">
        <v>73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 ht="15" x14ac:dyDescent="0.2">
      <c r="A11" s="43" t="s">
        <v>74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 ht="15" x14ac:dyDescent="0.2">
      <c r="A12" s="43" t="s">
        <v>161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4" spans="1:14" ht="12.75" thickBot="1" x14ac:dyDescent="0.25"/>
    <row r="15" spans="1:14" s="50" customFormat="1" ht="51.75" thickBot="1" x14ac:dyDescent="0.25">
      <c r="A15" s="109" t="s">
        <v>0</v>
      </c>
      <c r="B15" s="110" t="s">
        <v>1</v>
      </c>
      <c r="C15" s="109" t="s">
        <v>8</v>
      </c>
      <c r="D15" s="109" t="s">
        <v>2</v>
      </c>
      <c r="E15" s="109" t="s">
        <v>3</v>
      </c>
      <c r="F15" s="111" t="s">
        <v>4</v>
      </c>
      <c r="G15" s="112" t="s">
        <v>20</v>
      </c>
      <c r="H15" s="109" t="s">
        <v>21</v>
      </c>
      <c r="I15" s="111" t="s">
        <v>22</v>
      </c>
      <c r="J15" s="111" t="s">
        <v>123</v>
      </c>
      <c r="K15" s="109" t="s">
        <v>124</v>
      </c>
      <c r="L15" s="109" t="s">
        <v>125</v>
      </c>
      <c r="M15" s="109" t="s">
        <v>126</v>
      </c>
      <c r="N15" s="109" t="s">
        <v>261</v>
      </c>
    </row>
    <row r="16" spans="1:14" s="52" customFormat="1" ht="12.75" x14ac:dyDescent="0.2">
      <c r="A16" s="101">
        <v>1</v>
      </c>
      <c r="B16" s="30" t="s">
        <v>127</v>
      </c>
      <c r="C16" s="102" t="s">
        <v>9</v>
      </c>
      <c r="D16" s="102" t="s">
        <v>128</v>
      </c>
      <c r="E16" s="102" t="s">
        <v>24</v>
      </c>
      <c r="F16" s="101" t="s">
        <v>129</v>
      </c>
      <c r="G16" s="101">
        <v>11</v>
      </c>
      <c r="H16" s="101">
        <v>7</v>
      </c>
      <c r="I16" s="103">
        <v>12</v>
      </c>
      <c r="J16" s="103">
        <v>8</v>
      </c>
      <c r="K16" s="31">
        <f t="shared" ref="K16:K41" si="0">SUM(G16:J16)</f>
        <v>38</v>
      </c>
      <c r="L16" s="31">
        <v>50</v>
      </c>
      <c r="M16" s="31">
        <f t="shared" ref="M16:M41" si="1">K16*100/L16</f>
        <v>76</v>
      </c>
      <c r="N16" s="32" t="s">
        <v>26</v>
      </c>
    </row>
    <row r="17" spans="1:14" s="52" customFormat="1" ht="12.75" x14ac:dyDescent="0.2">
      <c r="A17" s="101">
        <v>2</v>
      </c>
      <c r="B17" s="30" t="s">
        <v>130</v>
      </c>
      <c r="C17" s="102" t="s">
        <v>9</v>
      </c>
      <c r="D17" s="102" t="s">
        <v>128</v>
      </c>
      <c r="E17" s="105" t="s">
        <v>92</v>
      </c>
      <c r="F17" s="101" t="s">
        <v>131</v>
      </c>
      <c r="G17" s="106">
        <v>12</v>
      </c>
      <c r="H17" s="106">
        <v>7</v>
      </c>
      <c r="I17" s="107">
        <v>7</v>
      </c>
      <c r="J17" s="107">
        <v>6</v>
      </c>
      <c r="K17" s="31">
        <f t="shared" si="0"/>
        <v>32</v>
      </c>
      <c r="L17" s="31">
        <v>50</v>
      </c>
      <c r="M17" s="31">
        <f t="shared" si="1"/>
        <v>64</v>
      </c>
      <c r="N17" s="32" t="s">
        <v>27</v>
      </c>
    </row>
    <row r="18" spans="1:14" s="52" customFormat="1" ht="12.75" x14ac:dyDescent="0.2">
      <c r="A18" s="101">
        <v>3</v>
      </c>
      <c r="B18" s="30" t="s">
        <v>132</v>
      </c>
      <c r="C18" s="102" t="s">
        <v>9</v>
      </c>
      <c r="D18" s="102" t="s">
        <v>128</v>
      </c>
      <c r="E18" s="105" t="s">
        <v>92</v>
      </c>
      <c r="F18" s="106" t="s">
        <v>131</v>
      </c>
      <c r="G18" s="106">
        <v>12</v>
      </c>
      <c r="H18" s="106">
        <v>6</v>
      </c>
      <c r="I18" s="107">
        <v>8</v>
      </c>
      <c r="J18" s="107">
        <v>5</v>
      </c>
      <c r="K18" s="31">
        <f t="shared" si="0"/>
        <v>31</v>
      </c>
      <c r="L18" s="31">
        <v>50</v>
      </c>
      <c r="M18" s="31">
        <f t="shared" si="1"/>
        <v>62</v>
      </c>
      <c r="N18" s="33" t="s">
        <v>27</v>
      </c>
    </row>
    <row r="19" spans="1:14" s="52" customFormat="1" ht="12.75" x14ac:dyDescent="0.2">
      <c r="A19" s="101">
        <v>4</v>
      </c>
      <c r="B19" s="30" t="s">
        <v>133</v>
      </c>
      <c r="C19" s="102" t="s">
        <v>9</v>
      </c>
      <c r="D19" s="102" t="s">
        <v>128</v>
      </c>
      <c r="E19" s="102" t="s">
        <v>92</v>
      </c>
      <c r="F19" s="106" t="s">
        <v>131</v>
      </c>
      <c r="G19" s="106">
        <v>12</v>
      </c>
      <c r="H19" s="106">
        <v>7</v>
      </c>
      <c r="I19" s="107">
        <v>5</v>
      </c>
      <c r="J19" s="107">
        <v>7</v>
      </c>
      <c r="K19" s="31">
        <f t="shared" si="0"/>
        <v>31</v>
      </c>
      <c r="L19" s="31">
        <v>50</v>
      </c>
      <c r="M19" s="31">
        <f t="shared" si="1"/>
        <v>62</v>
      </c>
      <c r="N19" s="33" t="s">
        <v>27</v>
      </c>
    </row>
    <row r="20" spans="1:14" s="52" customFormat="1" ht="12.75" x14ac:dyDescent="0.2">
      <c r="A20" s="101">
        <v>5</v>
      </c>
      <c r="B20" s="30" t="s">
        <v>134</v>
      </c>
      <c r="C20" s="102" t="s">
        <v>9</v>
      </c>
      <c r="D20" s="102" t="s">
        <v>128</v>
      </c>
      <c r="E20" s="102" t="s">
        <v>92</v>
      </c>
      <c r="F20" s="106" t="s">
        <v>129</v>
      </c>
      <c r="G20" s="106">
        <v>9</v>
      </c>
      <c r="H20" s="106">
        <v>7</v>
      </c>
      <c r="I20" s="107">
        <v>8</v>
      </c>
      <c r="J20" s="107">
        <v>7</v>
      </c>
      <c r="K20" s="31">
        <f t="shared" si="0"/>
        <v>31</v>
      </c>
      <c r="L20" s="31">
        <v>50</v>
      </c>
      <c r="M20" s="31">
        <f t="shared" si="1"/>
        <v>62</v>
      </c>
      <c r="N20" s="33" t="s">
        <v>27</v>
      </c>
    </row>
    <row r="21" spans="1:14" s="52" customFormat="1" ht="12.75" x14ac:dyDescent="0.2">
      <c r="A21" s="101">
        <v>6</v>
      </c>
      <c r="B21" s="30" t="s">
        <v>135</v>
      </c>
      <c r="C21" s="102" t="s">
        <v>9</v>
      </c>
      <c r="D21" s="102" t="s">
        <v>128</v>
      </c>
      <c r="E21" s="102" t="s">
        <v>92</v>
      </c>
      <c r="F21" s="106" t="s">
        <v>129</v>
      </c>
      <c r="G21" s="106">
        <v>10</v>
      </c>
      <c r="H21" s="106">
        <v>4</v>
      </c>
      <c r="I21" s="107">
        <v>7</v>
      </c>
      <c r="J21" s="107">
        <v>6</v>
      </c>
      <c r="K21" s="31">
        <f t="shared" si="0"/>
        <v>27</v>
      </c>
      <c r="L21" s="31">
        <v>50</v>
      </c>
      <c r="M21" s="31">
        <f t="shared" si="1"/>
        <v>54</v>
      </c>
      <c r="N21" s="33" t="s">
        <v>27</v>
      </c>
    </row>
    <row r="22" spans="1:14" s="52" customFormat="1" ht="12.75" x14ac:dyDescent="0.2">
      <c r="A22" s="101">
        <v>7</v>
      </c>
      <c r="B22" s="30" t="s">
        <v>136</v>
      </c>
      <c r="C22" s="102" t="s">
        <v>9</v>
      </c>
      <c r="D22" s="102" t="s">
        <v>128</v>
      </c>
      <c r="E22" s="105" t="s">
        <v>24</v>
      </c>
      <c r="F22" s="106" t="s">
        <v>137</v>
      </c>
      <c r="G22" s="106">
        <v>12</v>
      </c>
      <c r="H22" s="106">
        <v>3</v>
      </c>
      <c r="I22" s="107">
        <v>6</v>
      </c>
      <c r="J22" s="107">
        <v>6</v>
      </c>
      <c r="K22" s="31">
        <f>SUM(G22:J22)</f>
        <v>27</v>
      </c>
      <c r="L22" s="31">
        <v>50</v>
      </c>
      <c r="M22" s="31">
        <f t="shared" si="1"/>
        <v>54</v>
      </c>
      <c r="N22" s="33" t="s">
        <v>54</v>
      </c>
    </row>
    <row r="23" spans="1:14" s="52" customFormat="1" ht="12.75" x14ac:dyDescent="0.2">
      <c r="A23" s="101">
        <v>8</v>
      </c>
      <c r="B23" s="30" t="s">
        <v>138</v>
      </c>
      <c r="C23" s="102" t="s">
        <v>9</v>
      </c>
      <c r="D23" s="102" t="s">
        <v>128</v>
      </c>
      <c r="E23" s="102" t="s">
        <v>24</v>
      </c>
      <c r="F23" s="106" t="s">
        <v>139</v>
      </c>
      <c r="G23" s="106">
        <v>7</v>
      </c>
      <c r="H23" s="106">
        <v>2</v>
      </c>
      <c r="I23" s="107">
        <v>7</v>
      </c>
      <c r="J23" s="107">
        <v>4</v>
      </c>
      <c r="K23" s="31">
        <f t="shared" si="0"/>
        <v>20</v>
      </c>
      <c r="L23" s="31">
        <v>50</v>
      </c>
      <c r="M23" s="31">
        <f t="shared" si="1"/>
        <v>40</v>
      </c>
      <c r="N23" s="33" t="s">
        <v>54</v>
      </c>
    </row>
    <row r="24" spans="1:14" s="52" customFormat="1" ht="12.75" x14ac:dyDescent="0.2">
      <c r="A24" s="101">
        <v>9</v>
      </c>
      <c r="B24" s="30" t="s">
        <v>140</v>
      </c>
      <c r="C24" s="102" t="s">
        <v>9</v>
      </c>
      <c r="D24" s="102" t="s">
        <v>128</v>
      </c>
      <c r="E24" s="102" t="s">
        <v>141</v>
      </c>
      <c r="F24" s="106" t="s">
        <v>142</v>
      </c>
      <c r="G24" s="106">
        <v>10</v>
      </c>
      <c r="H24" s="106">
        <v>2</v>
      </c>
      <c r="I24" s="107">
        <v>3</v>
      </c>
      <c r="J24" s="107">
        <v>4</v>
      </c>
      <c r="K24" s="31">
        <f t="shared" si="0"/>
        <v>19</v>
      </c>
      <c r="L24" s="31">
        <v>50</v>
      </c>
      <c r="M24" s="31">
        <f t="shared" si="1"/>
        <v>38</v>
      </c>
      <c r="N24" s="33" t="s">
        <v>54</v>
      </c>
    </row>
    <row r="25" spans="1:14" s="52" customFormat="1" ht="12.75" x14ac:dyDescent="0.2">
      <c r="A25" s="101">
        <v>10</v>
      </c>
      <c r="B25" s="30" t="s">
        <v>143</v>
      </c>
      <c r="C25" s="102" t="s">
        <v>9</v>
      </c>
      <c r="D25" s="102" t="s">
        <v>128</v>
      </c>
      <c r="E25" s="105" t="s">
        <v>92</v>
      </c>
      <c r="F25" s="106" t="s">
        <v>129</v>
      </c>
      <c r="G25" s="106">
        <v>8</v>
      </c>
      <c r="H25" s="106">
        <v>6</v>
      </c>
      <c r="I25" s="107">
        <v>5</v>
      </c>
      <c r="J25" s="107">
        <v>0</v>
      </c>
      <c r="K25" s="31">
        <f t="shared" si="0"/>
        <v>19</v>
      </c>
      <c r="L25" s="31">
        <v>50</v>
      </c>
      <c r="M25" s="31">
        <f t="shared" si="1"/>
        <v>38</v>
      </c>
      <c r="N25" s="33" t="s">
        <v>54</v>
      </c>
    </row>
    <row r="26" spans="1:14" s="52" customFormat="1" ht="12.75" x14ac:dyDescent="0.2">
      <c r="A26" s="101">
        <v>11</v>
      </c>
      <c r="B26" s="30" t="s">
        <v>144</v>
      </c>
      <c r="C26" s="102" t="s">
        <v>9</v>
      </c>
      <c r="D26" s="102" t="s">
        <v>128</v>
      </c>
      <c r="E26" s="105" t="s">
        <v>141</v>
      </c>
      <c r="F26" s="106" t="s">
        <v>142</v>
      </c>
      <c r="G26" s="106">
        <v>8</v>
      </c>
      <c r="H26" s="106">
        <v>3</v>
      </c>
      <c r="I26" s="107">
        <v>6</v>
      </c>
      <c r="J26" s="107">
        <v>2</v>
      </c>
      <c r="K26" s="31">
        <f t="shared" si="0"/>
        <v>19</v>
      </c>
      <c r="L26" s="31">
        <v>50</v>
      </c>
      <c r="M26" s="31">
        <f t="shared" si="1"/>
        <v>38</v>
      </c>
      <c r="N26" s="33" t="s">
        <v>54</v>
      </c>
    </row>
    <row r="27" spans="1:14" s="52" customFormat="1" ht="12.75" x14ac:dyDescent="0.2">
      <c r="A27" s="101">
        <v>12</v>
      </c>
      <c r="B27" s="30" t="s">
        <v>145</v>
      </c>
      <c r="C27" s="102" t="s">
        <v>9</v>
      </c>
      <c r="D27" s="102" t="s">
        <v>128</v>
      </c>
      <c r="E27" s="102" t="s">
        <v>146</v>
      </c>
      <c r="F27" s="106" t="s">
        <v>137</v>
      </c>
      <c r="G27" s="106">
        <v>9</v>
      </c>
      <c r="H27" s="106">
        <v>4</v>
      </c>
      <c r="I27" s="107">
        <v>5</v>
      </c>
      <c r="J27" s="107">
        <v>0</v>
      </c>
      <c r="K27" s="31">
        <f t="shared" si="0"/>
        <v>18</v>
      </c>
      <c r="L27" s="31">
        <v>50</v>
      </c>
      <c r="M27" s="31">
        <f t="shared" si="1"/>
        <v>36</v>
      </c>
      <c r="N27" s="33" t="s">
        <v>54</v>
      </c>
    </row>
    <row r="28" spans="1:14" s="52" customFormat="1" ht="12.75" x14ac:dyDescent="0.2">
      <c r="A28" s="101">
        <v>13</v>
      </c>
      <c r="B28" s="30" t="s">
        <v>147</v>
      </c>
      <c r="C28" s="102" t="s">
        <v>9</v>
      </c>
      <c r="D28" s="102" t="s">
        <v>128</v>
      </c>
      <c r="E28" s="105" t="s">
        <v>24</v>
      </c>
      <c r="F28" s="106" t="s">
        <v>137</v>
      </c>
      <c r="G28" s="106">
        <v>11</v>
      </c>
      <c r="H28" s="106">
        <v>4</v>
      </c>
      <c r="I28" s="106">
        <v>3</v>
      </c>
      <c r="J28" s="106">
        <v>0</v>
      </c>
      <c r="K28" s="31">
        <f t="shared" si="0"/>
        <v>18</v>
      </c>
      <c r="L28" s="31">
        <v>50</v>
      </c>
      <c r="M28" s="31">
        <f t="shared" si="1"/>
        <v>36</v>
      </c>
      <c r="N28" s="33" t="s">
        <v>54</v>
      </c>
    </row>
    <row r="29" spans="1:14" s="52" customFormat="1" ht="12.75" x14ac:dyDescent="0.2">
      <c r="A29" s="101">
        <v>14</v>
      </c>
      <c r="B29" s="30" t="s">
        <v>148</v>
      </c>
      <c r="C29" s="102" t="s">
        <v>9</v>
      </c>
      <c r="D29" s="102" t="s">
        <v>128</v>
      </c>
      <c r="E29" s="102" t="s">
        <v>141</v>
      </c>
      <c r="F29" s="106" t="s">
        <v>131</v>
      </c>
      <c r="G29" s="106">
        <v>9</v>
      </c>
      <c r="H29" s="106">
        <v>5</v>
      </c>
      <c r="I29" s="107">
        <v>3</v>
      </c>
      <c r="J29" s="107">
        <v>0</v>
      </c>
      <c r="K29" s="31">
        <f t="shared" si="0"/>
        <v>17</v>
      </c>
      <c r="L29" s="31">
        <v>50</v>
      </c>
      <c r="M29" s="31">
        <f t="shared" si="1"/>
        <v>34</v>
      </c>
      <c r="N29" s="33" t="s">
        <v>54</v>
      </c>
    </row>
    <row r="30" spans="1:14" s="52" customFormat="1" ht="12.75" x14ac:dyDescent="0.2">
      <c r="A30" s="101">
        <v>15</v>
      </c>
      <c r="B30" s="30" t="s">
        <v>149</v>
      </c>
      <c r="C30" s="102" t="s">
        <v>9</v>
      </c>
      <c r="D30" s="102" t="s">
        <v>128</v>
      </c>
      <c r="E30" s="105" t="s">
        <v>92</v>
      </c>
      <c r="F30" s="106" t="s">
        <v>131</v>
      </c>
      <c r="G30" s="106">
        <v>9</v>
      </c>
      <c r="H30" s="106">
        <v>4</v>
      </c>
      <c r="I30" s="107">
        <v>3</v>
      </c>
      <c r="J30" s="107">
        <v>0</v>
      </c>
      <c r="K30" s="31">
        <f t="shared" si="0"/>
        <v>16</v>
      </c>
      <c r="L30" s="31">
        <v>50</v>
      </c>
      <c r="M30" s="31">
        <f t="shared" si="1"/>
        <v>32</v>
      </c>
      <c r="N30" s="33" t="s">
        <v>54</v>
      </c>
    </row>
    <row r="31" spans="1:14" s="52" customFormat="1" ht="12.75" x14ac:dyDescent="0.2">
      <c r="A31" s="101">
        <v>16</v>
      </c>
      <c r="B31" s="30" t="s">
        <v>150</v>
      </c>
      <c r="C31" s="102" t="s">
        <v>9</v>
      </c>
      <c r="D31" s="102" t="s">
        <v>128</v>
      </c>
      <c r="E31" s="105" t="s">
        <v>146</v>
      </c>
      <c r="F31" s="106" t="s">
        <v>137</v>
      </c>
      <c r="G31" s="106">
        <v>11</v>
      </c>
      <c r="H31" s="106">
        <v>5</v>
      </c>
      <c r="I31" s="107">
        <v>0</v>
      </c>
      <c r="J31" s="107">
        <v>0</v>
      </c>
      <c r="K31" s="31">
        <f t="shared" si="0"/>
        <v>16</v>
      </c>
      <c r="L31" s="31">
        <v>50</v>
      </c>
      <c r="M31" s="31">
        <f t="shared" si="1"/>
        <v>32</v>
      </c>
      <c r="N31" s="33" t="s">
        <v>54</v>
      </c>
    </row>
    <row r="32" spans="1:14" s="52" customFormat="1" ht="12.75" x14ac:dyDescent="0.2">
      <c r="A32" s="101">
        <v>17</v>
      </c>
      <c r="B32" s="30" t="s">
        <v>151</v>
      </c>
      <c r="C32" s="102" t="s">
        <v>9</v>
      </c>
      <c r="D32" s="102" t="s">
        <v>128</v>
      </c>
      <c r="E32" s="105" t="s">
        <v>92</v>
      </c>
      <c r="F32" s="106" t="s">
        <v>129</v>
      </c>
      <c r="G32" s="106">
        <v>9</v>
      </c>
      <c r="H32" s="106">
        <v>3</v>
      </c>
      <c r="I32" s="107">
        <v>4</v>
      </c>
      <c r="J32" s="107">
        <v>0</v>
      </c>
      <c r="K32" s="31">
        <f t="shared" si="0"/>
        <v>16</v>
      </c>
      <c r="L32" s="31">
        <v>50</v>
      </c>
      <c r="M32" s="31">
        <f t="shared" si="1"/>
        <v>32</v>
      </c>
      <c r="N32" s="33" t="s">
        <v>54</v>
      </c>
    </row>
    <row r="33" spans="1:14" s="52" customFormat="1" ht="12.75" x14ac:dyDescent="0.2">
      <c r="A33" s="101">
        <v>18</v>
      </c>
      <c r="B33" s="30" t="s">
        <v>152</v>
      </c>
      <c r="C33" s="102" t="s">
        <v>9</v>
      </c>
      <c r="D33" s="102" t="s">
        <v>128</v>
      </c>
      <c r="E33" s="105" t="s">
        <v>146</v>
      </c>
      <c r="F33" s="106" t="s">
        <v>139</v>
      </c>
      <c r="G33" s="106">
        <v>6</v>
      </c>
      <c r="H33" s="106">
        <v>6</v>
      </c>
      <c r="I33" s="107">
        <v>3</v>
      </c>
      <c r="J33" s="107">
        <v>0</v>
      </c>
      <c r="K33" s="31">
        <f t="shared" si="0"/>
        <v>15</v>
      </c>
      <c r="L33" s="31">
        <v>50</v>
      </c>
      <c r="M33" s="31">
        <f t="shared" si="1"/>
        <v>30</v>
      </c>
      <c r="N33" s="33" t="s">
        <v>54</v>
      </c>
    </row>
    <row r="34" spans="1:14" s="52" customFormat="1" ht="12.75" x14ac:dyDescent="0.2">
      <c r="A34" s="101">
        <v>19</v>
      </c>
      <c r="B34" s="30" t="s">
        <v>153</v>
      </c>
      <c r="C34" s="102" t="s">
        <v>9</v>
      </c>
      <c r="D34" s="102" t="s">
        <v>128</v>
      </c>
      <c r="E34" s="105" t="s">
        <v>33</v>
      </c>
      <c r="F34" s="106" t="s">
        <v>142</v>
      </c>
      <c r="G34" s="106">
        <v>8</v>
      </c>
      <c r="H34" s="106">
        <v>3</v>
      </c>
      <c r="I34" s="107">
        <v>4</v>
      </c>
      <c r="J34" s="107">
        <v>0</v>
      </c>
      <c r="K34" s="31">
        <f t="shared" si="0"/>
        <v>15</v>
      </c>
      <c r="L34" s="31">
        <v>50</v>
      </c>
      <c r="M34" s="31">
        <f t="shared" si="1"/>
        <v>30</v>
      </c>
      <c r="N34" s="33" t="s">
        <v>54</v>
      </c>
    </row>
    <row r="35" spans="1:14" s="52" customFormat="1" ht="12.75" x14ac:dyDescent="0.2">
      <c r="A35" s="101">
        <v>20</v>
      </c>
      <c r="B35" s="30" t="s">
        <v>154</v>
      </c>
      <c r="C35" s="102" t="s">
        <v>9</v>
      </c>
      <c r="D35" s="102" t="s">
        <v>128</v>
      </c>
      <c r="E35" s="105" t="s">
        <v>24</v>
      </c>
      <c r="F35" s="106" t="s">
        <v>137</v>
      </c>
      <c r="G35" s="106">
        <v>7</v>
      </c>
      <c r="H35" s="106">
        <v>5</v>
      </c>
      <c r="I35" s="107">
        <v>2</v>
      </c>
      <c r="J35" s="107">
        <v>0</v>
      </c>
      <c r="K35" s="31">
        <f t="shared" si="0"/>
        <v>14</v>
      </c>
      <c r="L35" s="31">
        <v>50</v>
      </c>
      <c r="M35" s="31">
        <f t="shared" si="1"/>
        <v>28</v>
      </c>
      <c r="N35" s="33" t="s">
        <v>54</v>
      </c>
    </row>
    <row r="36" spans="1:14" s="52" customFormat="1" ht="12.75" x14ac:dyDescent="0.2">
      <c r="A36" s="101">
        <v>21</v>
      </c>
      <c r="B36" s="30" t="s">
        <v>155</v>
      </c>
      <c r="C36" s="102" t="s">
        <v>9</v>
      </c>
      <c r="D36" s="102" t="s">
        <v>128</v>
      </c>
      <c r="E36" s="102" t="s">
        <v>24</v>
      </c>
      <c r="F36" s="106" t="s">
        <v>129</v>
      </c>
      <c r="G36" s="106">
        <v>9</v>
      </c>
      <c r="H36" s="106">
        <v>1</v>
      </c>
      <c r="I36" s="107">
        <v>4</v>
      </c>
      <c r="J36" s="107">
        <v>0</v>
      </c>
      <c r="K36" s="31">
        <f t="shared" si="0"/>
        <v>14</v>
      </c>
      <c r="L36" s="31">
        <v>50</v>
      </c>
      <c r="M36" s="31">
        <f t="shared" si="1"/>
        <v>28</v>
      </c>
      <c r="N36" s="33" t="s">
        <v>54</v>
      </c>
    </row>
    <row r="37" spans="1:14" s="52" customFormat="1" ht="12.75" x14ac:dyDescent="0.2">
      <c r="A37" s="101">
        <v>22</v>
      </c>
      <c r="B37" s="30" t="s">
        <v>156</v>
      </c>
      <c r="C37" s="102" t="s">
        <v>9</v>
      </c>
      <c r="D37" s="102" t="s">
        <v>128</v>
      </c>
      <c r="E37" s="102" t="s">
        <v>141</v>
      </c>
      <c r="F37" s="106" t="s">
        <v>142</v>
      </c>
      <c r="G37" s="106">
        <v>7</v>
      </c>
      <c r="H37" s="106">
        <v>3</v>
      </c>
      <c r="I37" s="107">
        <v>2</v>
      </c>
      <c r="J37" s="107">
        <v>1</v>
      </c>
      <c r="K37" s="31">
        <f t="shared" si="0"/>
        <v>13</v>
      </c>
      <c r="L37" s="31">
        <v>50</v>
      </c>
      <c r="M37" s="31">
        <f t="shared" si="1"/>
        <v>26</v>
      </c>
      <c r="N37" s="33" t="s">
        <v>54</v>
      </c>
    </row>
    <row r="38" spans="1:14" s="52" customFormat="1" ht="12.75" x14ac:dyDescent="0.2">
      <c r="A38" s="101">
        <v>23</v>
      </c>
      <c r="B38" s="30" t="s">
        <v>157</v>
      </c>
      <c r="C38" s="102" t="s">
        <v>9</v>
      </c>
      <c r="D38" s="102" t="s">
        <v>128</v>
      </c>
      <c r="E38" s="102" t="s">
        <v>141</v>
      </c>
      <c r="F38" s="106" t="s">
        <v>142</v>
      </c>
      <c r="G38" s="106">
        <v>7</v>
      </c>
      <c r="H38" s="106">
        <v>3</v>
      </c>
      <c r="I38" s="107">
        <v>0</v>
      </c>
      <c r="J38" s="107">
        <v>3</v>
      </c>
      <c r="K38" s="31">
        <f t="shared" si="0"/>
        <v>13</v>
      </c>
      <c r="L38" s="31">
        <v>50</v>
      </c>
      <c r="M38" s="31">
        <f t="shared" si="1"/>
        <v>26</v>
      </c>
      <c r="N38" s="33" t="s">
        <v>54</v>
      </c>
    </row>
    <row r="39" spans="1:14" s="52" customFormat="1" ht="12.75" x14ac:dyDescent="0.2">
      <c r="A39" s="101">
        <v>24</v>
      </c>
      <c r="B39" s="34" t="s">
        <v>158</v>
      </c>
      <c r="C39" s="104" t="s">
        <v>9</v>
      </c>
      <c r="D39" s="104" t="s">
        <v>128</v>
      </c>
      <c r="E39" s="108" t="s">
        <v>141</v>
      </c>
      <c r="F39" s="106" t="s">
        <v>142</v>
      </c>
      <c r="G39" s="106">
        <v>6</v>
      </c>
      <c r="H39" s="106">
        <v>3</v>
      </c>
      <c r="I39" s="107">
        <v>2</v>
      </c>
      <c r="J39" s="107">
        <v>0</v>
      </c>
      <c r="K39" s="35">
        <f t="shared" si="0"/>
        <v>11</v>
      </c>
      <c r="L39" s="35">
        <v>50</v>
      </c>
      <c r="M39" s="35">
        <f t="shared" si="1"/>
        <v>22</v>
      </c>
      <c r="N39" s="33" t="s">
        <v>54</v>
      </c>
    </row>
    <row r="40" spans="1:14" s="52" customFormat="1" ht="12.75" x14ac:dyDescent="0.2">
      <c r="A40" s="101">
        <v>25</v>
      </c>
      <c r="B40" s="34" t="s">
        <v>159</v>
      </c>
      <c r="C40" s="104" t="s">
        <v>9</v>
      </c>
      <c r="D40" s="104" t="s">
        <v>128</v>
      </c>
      <c r="E40" s="104" t="s">
        <v>33</v>
      </c>
      <c r="F40" s="106" t="s">
        <v>142</v>
      </c>
      <c r="G40" s="106">
        <v>4</v>
      </c>
      <c r="H40" s="106">
        <v>2</v>
      </c>
      <c r="I40" s="107">
        <v>0</v>
      </c>
      <c r="J40" s="107">
        <v>0</v>
      </c>
      <c r="K40" s="35">
        <f t="shared" si="0"/>
        <v>6</v>
      </c>
      <c r="L40" s="35">
        <v>50</v>
      </c>
      <c r="M40" s="35">
        <f t="shared" si="1"/>
        <v>12</v>
      </c>
      <c r="N40" s="33" t="s">
        <v>54</v>
      </c>
    </row>
    <row r="41" spans="1:14" s="52" customFormat="1" ht="12.75" x14ac:dyDescent="0.2">
      <c r="A41" s="101">
        <v>26</v>
      </c>
      <c r="B41" s="34" t="s">
        <v>160</v>
      </c>
      <c r="C41" s="104" t="s">
        <v>9</v>
      </c>
      <c r="D41" s="104" t="s">
        <v>128</v>
      </c>
      <c r="E41" s="104" t="s">
        <v>146</v>
      </c>
      <c r="F41" s="106" t="s">
        <v>137</v>
      </c>
      <c r="G41" s="106">
        <v>0</v>
      </c>
      <c r="H41" s="106">
        <v>0</v>
      </c>
      <c r="I41" s="107">
        <v>0</v>
      </c>
      <c r="J41" s="107">
        <v>0</v>
      </c>
      <c r="K41" s="35">
        <f t="shared" si="0"/>
        <v>0</v>
      </c>
      <c r="L41" s="35">
        <v>50</v>
      </c>
      <c r="M41" s="35">
        <f t="shared" si="1"/>
        <v>0</v>
      </c>
      <c r="N41" s="33" t="s">
        <v>54</v>
      </c>
    </row>
  </sheetData>
  <mergeCells count="10">
    <mergeCell ref="A9:N9"/>
    <mergeCell ref="A10:N10"/>
    <mergeCell ref="A11:N11"/>
    <mergeCell ref="A12:N12"/>
    <mergeCell ref="A2:N2"/>
    <mergeCell ref="A4:N4"/>
    <mergeCell ref="A5:N5"/>
    <mergeCell ref="A6:N6"/>
    <mergeCell ref="A7:N7"/>
    <mergeCell ref="A8:J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workbookViewId="0">
      <selection activeCell="Q29" sqref="Q29"/>
    </sheetView>
  </sheetViews>
  <sheetFormatPr defaultRowHeight="12" x14ac:dyDescent="0.2"/>
  <cols>
    <col min="3" max="3" width="14.5" bestFit="1" customWidth="1"/>
    <col min="4" max="4" width="35.6640625" customWidth="1"/>
    <col min="5" max="5" width="36.6640625" bestFit="1" customWidth="1"/>
    <col min="12" max="12" width="10.6640625" customWidth="1"/>
    <col min="14" max="14" width="16.6640625" customWidth="1"/>
    <col min="20" max="20" width="24.33203125" customWidth="1"/>
  </cols>
  <sheetData>
    <row r="2" spans="1:14" ht="15" x14ac:dyDescent="0.2">
      <c r="A2" s="44" t="s">
        <v>255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4" spans="1:14" ht="15" x14ac:dyDescent="0.2">
      <c r="A4" s="45" t="s">
        <v>256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15" x14ac:dyDescent="0.2">
      <c r="A5" s="45" t="s">
        <v>28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5" x14ac:dyDescent="0.25">
      <c r="A6" s="46" t="s">
        <v>10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5" x14ac:dyDescent="0.2">
      <c r="A7" s="43" t="s">
        <v>17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5" x14ac:dyDescent="0.2">
      <c r="A8" s="43" t="s">
        <v>7</v>
      </c>
      <c r="B8" s="43"/>
      <c r="C8" s="43"/>
      <c r="D8" s="43"/>
      <c r="E8" s="43"/>
      <c r="F8" s="43"/>
      <c r="G8" s="43"/>
      <c r="H8" s="43"/>
      <c r="I8" s="43"/>
      <c r="J8" s="43"/>
      <c r="K8" s="2"/>
      <c r="L8" s="2"/>
      <c r="M8" s="2"/>
      <c r="N8" s="2"/>
    </row>
    <row r="9" spans="1:14" ht="15" x14ac:dyDescent="0.2">
      <c r="A9" s="43" t="s">
        <v>72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 ht="15" x14ac:dyDescent="0.2">
      <c r="A10" s="43" t="s">
        <v>73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 ht="15" x14ac:dyDescent="0.2">
      <c r="A11" s="43" t="s">
        <v>74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 ht="15" x14ac:dyDescent="0.2">
      <c r="A12" s="43" t="s">
        <v>75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4" spans="1:14" ht="38.25" x14ac:dyDescent="0.2">
      <c r="A14" s="36" t="s">
        <v>0</v>
      </c>
      <c r="B14" s="36" t="s">
        <v>1</v>
      </c>
      <c r="C14" s="37" t="s">
        <v>8</v>
      </c>
      <c r="D14" s="37" t="s">
        <v>2</v>
      </c>
      <c r="E14" s="37" t="s">
        <v>3</v>
      </c>
      <c r="F14" s="37" t="s">
        <v>4</v>
      </c>
      <c r="G14" s="37" t="s">
        <v>163</v>
      </c>
      <c r="H14" s="37" t="s">
        <v>164</v>
      </c>
      <c r="I14" s="37" t="s">
        <v>165</v>
      </c>
      <c r="J14" s="37" t="s">
        <v>166</v>
      </c>
      <c r="K14" s="37" t="s">
        <v>11</v>
      </c>
      <c r="L14" s="37" t="s">
        <v>167</v>
      </c>
      <c r="M14" s="37" t="s">
        <v>168</v>
      </c>
      <c r="N14" s="37" t="s">
        <v>169</v>
      </c>
    </row>
    <row r="15" spans="1:14" s="52" customFormat="1" ht="12.75" x14ac:dyDescent="0.2">
      <c r="A15" s="38">
        <v>1</v>
      </c>
      <c r="B15" s="84" t="s">
        <v>170</v>
      </c>
      <c r="C15" s="85" t="s">
        <v>9</v>
      </c>
      <c r="D15" s="85" t="s">
        <v>89</v>
      </c>
      <c r="E15" s="85" t="s">
        <v>141</v>
      </c>
      <c r="F15" s="91" t="s">
        <v>171</v>
      </c>
      <c r="G15" s="92">
        <v>12</v>
      </c>
      <c r="H15" s="92">
        <v>10</v>
      </c>
      <c r="I15" s="92">
        <v>15</v>
      </c>
      <c r="J15" s="92">
        <v>8</v>
      </c>
      <c r="K15" s="95">
        <v>45</v>
      </c>
      <c r="L15" s="98">
        <v>90</v>
      </c>
      <c r="M15" s="93">
        <v>60</v>
      </c>
      <c r="N15" s="96" t="s">
        <v>26</v>
      </c>
    </row>
    <row r="16" spans="1:14" s="52" customFormat="1" ht="12.75" x14ac:dyDescent="0.2">
      <c r="A16" s="38">
        <v>2</v>
      </c>
      <c r="B16" s="88" t="s">
        <v>172</v>
      </c>
      <c r="C16" s="85" t="s">
        <v>9</v>
      </c>
      <c r="D16" s="85" t="s">
        <v>89</v>
      </c>
      <c r="E16" s="85" t="s">
        <v>141</v>
      </c>
      <c r="F16" s="91" t="s">
        <v>171</v>
      </c>
      <c r="G16" s="92">
        <v>12</v>
      </c>
      <c r="H16" s="92">
        <v>9</v>
      </c>
      <c r="I16" s="92">
        <v>13</v>
      </c>
      <c r="J16" s="92">
        <v>6</v>
      </c>
      <c r="K16" s="95">
        <v>40</v>
      </c>
      <c r="L16" s="98">
        <v>80</v>
      </c>
      <c r="M16" s="93">
        <v>60</v>
      </c>
      <c r="N16" s="96" t="s">
        <v>27</v>
      </c>
    </row>
    <row r="17" spans="1:14" s="52" customFormat="1" ht="12.75" x14ac:dyDescent="0.2">
      <c r="A17" s="38">
        <v>3</v>
      </c>
      <c r="B17" s="88" t="s">
        <v>173</v>
      </c>
      <c r="C17" s="85" t="s">
        <v>9</v>
      </c>
      <c r="D17" s="85" t="s">
        <v>89</v>
      </c>
      <c r="E17" s="89" t="s">
        <v>92</v>
      </c>
      <c r="F17" s="91" t="s">
        <v>174</v>
      </c>
      <c r="G17" s="92">
        <v>10</v>
      </c>
      <c r="H17" s="92">
        <v>8</v>
      </c>
      <c r="I17" s="92">
        <v>13</v>
      </c>
      <c r="J17" s="92">
        <v>8</v>
      </c>
      <c r="K17" s="95">
        <v>39</v>
      </c>
      <c r="L17" s="98">
        <v>78</v>
      </c>
      <c r="M17" s="93">
        <v>60</v>
      </c>
      <c r="N17" s="96" t="s">
        <v>27</v>
      </c>
    </row>
    <row r="18" spans="1:14" s="52" customFormat="1" ht="12.75" x14ac:dyDescent="0.2">
      <c r="A18" s="38">
        <v>4</v>
      </c>
      <c r="B18" s="88" t="s">
        <v>175</v>
      </c>
      <c r="C18" s="85" t="s">
        <v>9</v>
      </c>
      <c r="D18" s="85" t="s">
        <v>89</v>
      </c>
      <c r="E18" s="89" t="s">
        <v>176</v>
      </c>
      <c r="F18" s="91" t="s">
        <v>177</v>
      </c>
      <c r="G18" s="92">
        <v>10</v>
      </c>
      <c r="H18" s="92">
        <v>10</v>
      </c>
      <c r="I18" s="92">
        <v>18</v>
      </c>
      <c r="J18" s="92">
        <v>0</v>
      </c>
      <c r="K18" s="95">
        <v>38</v>
      </c>
      <c r="L18" s="98">
        <v>76</v>
      </c>
      <c r="M18" s="93">
        <v>60</v>
      </c>
      <c r="N18" s="96" t="s">
        <v>27</v>
      </c>
    </row>
    <row r="19" spans="1:14" s="52" customFormat="1" ht="12.75" x14ac:dyDescent="0.2">
      <c r="A19" s="38">
        <v>5</v>
      </c>
      <c r="B19" s="88" t="s">
        <v>178</v>
      </c>
      <c r="C19" s="85" t="s">
        <v>9</v>
      </c>
      <c r="D19" s="85" t="s">
        <v>89</v>
      </c>
      <c r="E19" s="89" t="s">
        <v>176</v>
      </c>
      <c r="F19" s="91" t="s">
        <v>177</v>
      </c>
      <c r="G19" s="92">
        <v>10</v>
      </c>
      <c r="H19" s="92">
        <v>10</v>
      </c>
      <c r="I19" s="92">
        <v>16</v>
      </c>
      <c r="J19" s="92">
        <v>0</v>
      </c>
      <c r="K19" s="95">
        <v>36</v>
      </c>
      <c r="L19" s="98">
        <v>72</v>
      </c>
      <c r="M19" s="93">
        <v>60</v>
      </c>
      <c r="N19" s="96" t="s">
        <v>27</v>
      </c>
    </row>
    <row r="20" spans="1:14" s="52" customFormat="1" ht="12.75" x14ac:dyDescent="0.2">
      <c r="A20" s="38">
        <v>6</v>
      </c>
      <c r="B20" s="88" t="s">
        <v>179</v>
      </c>
      <c r="C20" s="85" t="s">
        <v>9</v>
      </c>
      <c r="D20" s="85" t="s">
        <v>89</v>
      </c>
      <c r="E20" s="89" t="s">
        <v>92</v>
      </c>
      <c r="F20" s="91" t="s">
        <v>174</v>
      </c>
      <c r="G20" s="92">
        <v>10</v>
      </c>
      <c r="H20" s="92">
        <v>8</v>
      </c>
      <c r="I20" s="92">
        <v>12</v>
      </c>
      <c r="J20" s="92">
        <v>5</v>
      </c>
      <c r="K20" s="95">
        <v>35</v>
      </c>
      <c r="L20" s="98">
        <v>70</v>
      </c>
      <c r="M20" s="93">
        <v>60</v>
      </c>
      <c r="N20" s="96" t="s">
        <v>27</v>
      </c>
    </row>
    <row r="21" spans="1:14" s="52" customFormat="1" ht="12.75" x14ac:dyDescent="0.2">
      <c r="A21" s="90">
        <v>7</v>
      </c>
      <c r="B21" s="88" t="s">
        <v>180</v>
      </c>
      <c r="C21" s="85" t="s">
        <v>9</v>
      </c>
      <c r="D21" s="85" t="s">
        <v>89</v>
      </c>
      <c r="E21" s="89" t="s">
        <v>176</v>
      </c>
      <c r="F21" s="91" t="s">
        <v>171</v>
      </c>
      <c r="G21" s="92">
        <v>11</v>
      </c>
      <c r="H21" s="92">
        <v>6</v>
      </c>
      <c r="I21" s="92">
        <v>8</v>
      </c>
      <c r="J21" s="92">
        <v>9</v>
      </c>
      <c r="K21" s="95">
        <v>34</v>
      </c>
      <c r="L21" s="98">
        <v>68</v>
      </c>
      <c r="M21" s="93">
        <v>60</v>
      </c>
      <c r="N21" s="96" t="s">
        <v>27</v>
      </c>
    </row>
    <row r="22" spans="1:14" s="52" customFormat="1" ht="12.75" x14ac:dyDescent="0.2">
      <c r="A22" s="90">
        <v>8</v>
      </c>
      <c r="B22" s="88" t="s">
        <v>181</v>
      </c>
      <c r="C22" s="85" t="s">
        <v>9</v>
      </c>
      <c r="D22" s="85" t="s">
        <v>89</v>
      </c>
      <c r="E22" s="86" t="s">
        <v>176</v>
      </c>
      <c r="F22" s="91" t="s">
        <v>177</v>
      </c>
      <c r="G22" s="91">
        <v>9</v>
      </c>
      <c r="H22" s="91">
        <v>6</v>
      </c>
      <c r="I22" s="94">
        <v>5</v>
      </c>
      <c r="J22" s="94">
        <v>9</v>
      </c>
      <c r="K22" s="97">
        <v>29</v>
      </c>
      <c r="L22" s="99">
        <v>58</v>
      </c>
      <c r="M22" s="93">
        <v>60</v>
      </c>
      <c r="N22" s="96" t="s">
        <v>27</v>
      </c>
    </row>
    <row r="23" spans="1:14" s="52" customFormat="1" ht="12.75" x14ac:dyDescent="0.2">
      <c r="A23" s="90">
        <v>9</v>
      </c>
      <c r="B23" s="88" t="s">
        <v>182</v>
      </c>
      <c r="C23" s="85" t="s">
        <v>9</v>
      </c>
      <c r="D23" s="85" t="s">
        <v>89</v>
      </c>
      <c r="E23" s="89" t="s">
        <v>176</v>
      </c>
      <c r="F23" s="91" t="s">
        <v>171</v>
      </c>
      <c r="G23" s="92">
        <v>10</v>
      </c>
      <c r="H23" s="92">
        <v>6</v>
      </c>
      <c r="I23" s="92">
        <v>4</v>
      </c>
      <c r="J23" s="92">
        <v>9</v>
      </c>
      <c r="K23" s="95">
        <v>29</v>
      </c>
      <c r="L23" s="98">
        <v>58</v>
      </c>
      <c r="M23" s="93">
        <v>60</v>
      </c>
      <c r="N23" s="96" t="s">
        <v>27</v>
      </c>
    </row>
    <row r="24" spans="1:14" s="52" customFormat="1" ht="12.75" x14ac:dyDescent="0.2">
      <c r="A24" s="90">
        <v>10</v>
      </c>
      <c r="B24" s="88" t="s">
        <v>183</v>
      </c>
      <c r="C24" s="85" t="s">
        <v>9</v>
      </c>
      <c r="D24" s="85" t="s">
        <v>89</v>
      </c>
      <c r="E24" s="89" t="s">
        <v>176</v>
      </c>
      <c r="F24" s="91" t="s">
        <v>184</v>
      </c>
      <c r="G24" s="92">
        <v>12</v>
      </c>
      <c r="H24" s="92">
        <v>6</v>
      </c>
      <c r="I24" s="92">
        <v>8</v>
      </c>
      <c r="J24" s="92">
        <v>0</v>
      </c>
      <c r="K24" s="95">
        <v>26</v>
      </c>
      <c r="L24" s="98">
        <v>52</v>
      </c>
      <c r="M24" s="93">
        <v>60</v>
      </c>
      <c r="N24" s="96" t="s">
        <v>54</v>
      </c>
    </row>
    <row r="25" spans="1:14" s="52" customFormat="1" ht="12.75" x14ac:dyDescent="0.2">
      <c r="A25" s="90">
        <v>11</v>
      </c>
      <c r="B25" s="88" t="s">
        <v>185</v>
      </c>
      <c r="C25" s="85" t="s">
        <v>9</v>
      </c>
      <c r="D25" s="85" t="s">
        <v>89</v>
      </c>
      <c r="E25" s="89" t="s">
        <v>141</v>
      </c>
      <c r="F25" s="91" t="s">
        <v>171</v>
      </c>
      <c r="G25" s="92">
        <v>10</v>
      </c>
      <c r="H25" s="92">
        <v>6</v>
      </c>
      <c r="I25" s="92">
        <v>3</v>
      </c>
      <c r="J25" s="92">
        <v>6</v>
      </c>
      <c r="K25" s="95">
        <v>25</v>
      </c>
      <c r="L25" s="98">
        <v>50</v>
      </c>
      <c r="M25" s="93">
        <v>60</v>
      </c>
      <c r="N25" s="96" t="s">
        <v>54</v>
      </c>
    </row>
    <row r="26" spans="1:14" s="52" customFormat="1" ht="12.75" x14ac:dyDescent="0.2">
      <c r="A26" s="90">
        <v>12</v>
      </c>
      <c r="B26" s="88" t="s">
        <v>186</v>
      </c>
      <c r="C26" s="85" t="s">
        <v>9</v>
      </c>
      <c r="D26" s="85" t="s">
        <v>89</v>
      </c>
      <c r="E26" s="89" t="s">
        <v>187</v>
      </c>
      <c r="F26" s="91" t="s">
        <v>184</v>
      </c>
      <c r="G26" s="92">
        <v>11</v>
      </c>
      <c r="H26" s="92">
        <v>5</v>
      </c>
      <c r="I26" s="92">
        <v>2</v>
      </c>
      <c r="J26" s="92">
        <v>5</v>
      </c>
      <c r="K26" s="95">
        <v>23</v>
      </c>
      <c r="L26" s="98">
        <v>46</v>
      </c>
      <c r="M26" s="93">
        <v>60</v>
      </c>
      <c r="N26" s="96" t="s">
        <v>54</v>
      </c>
    </row>
    <row r="27" spans="1:14" s="52" customFormat="1" ht="12.75" x14ac:dyDescent="0.2">
      <c r="A27" s="90">
        <v>13</v>
      </c>
      <c r="B27" s="88" t="s">
        <v>188</v>
      </c>
      <c r="C27" s="85" t="s">
        <v>9</v>
      </c>
      <c r="D27" s="85" t="s">
        <v>89</v>
      </c>
      <c r="E27" s="86" t="s">
        <v>176</v>
      </c>
      <c r="F27" s="91" t="s">
        <v>171</v>
      </c>
      <c r="G27" s="91">
        <v>11</v>
      </c>
      <c r="H27" s="91">
        <v>2</v>
      </c>
      <c r="I27" s="94">
        <v>2</v>
      </c>
      <c r="J27" s="94">
        <v>4</v>
      </c>
      <c r="K27" s="97">
        <v>19</v>
      </c>
      <c r="L27" s="100">
        <f>K27/M27*100</f>
        <v>31.666666666666664</v>
      </c>
      <c r="M27" s="93">
        <v>60</v>
      </c>
      <c r="N27" s="96" t="s">
        <v>54</v>
      </c>
    </row>
    <row r="28" spans="1:14" s="52" customFormat="1" ht="12.75" x14ac:dyDescent="0.2">
      <c r="A28" s="90">
        <v>14</v>
      </c>
      <c r="B28" s="88" t="s">
        <v>189</v>
      </c>
      <c r="C28" s="85" t="s">
        <v>9</v>
      </c>
      <c r="D28" s="85" t="s">
        <v>89</v>
      </c>
      <c r="E28" s="89" t="s">
        <v>92</v>
      </c>
      <c r="F28" s="91" t="s">
        <v>174</v>
      </c>
      <c r="G28" s="92">
        <v>10</v>
      </c>
      <c r="H28" s="92">
        <v>5</v>
      </c>
      <c r="I28" s="92">
        <v>4</v>
      </c>
      <c r="J28" s="92">
        <v>0</v>
      </c>
      <c r="K28" s="95">
        <v>19</v>
      </c>
      <c r="L28" s="100">
        <f t="shared" ref="L28:L42" si="0">K28/M28*100</f>
        <v>31.666666666666664</v>
      </c>
      <c r="M28" s="93">
        <v>60</v>
      </c>
      <c r="N28" s="96" t="s">
        <v>54</v>
      </c>
    </row>
    <row r="29" spans="1:14" s="52" customFormat="1" ht="12.75" x14ac:dyDescent="0.2">
      <c r="A29" s="90">
        <v>15</v>
      </c>
      <c r="B29" s="88" t="s">
        <v>190</v>
      </c>
      <c r="C29" s="85" t="s">
        <v>9</v>
      </c>
      <c r="D29" s="85" t="s">
        <v>89</v>
      </c>
      <c r="E29" s="86" t="s">
        <v>187</v>
      </c>
      <c r="F29" s="91" t="s">
        <v>177</v>
      </c>
      <c r="G29" s="91">
        <v>8</v>
      </c>
      <c r="H29" s="91">
        <v>6</v>
      </c>
      <c r="I29" s="94">
        <v>2</v>
      </c>
      <c r="J29" s="94">
        <v>0</v>
      </c>
      <c r="K29" s="97">
        <v>16</v>
      </c>
      <c r="L29" s="100">
        <f t="shared" si="0"/>
        <v>26.666666666666668</v>
      </c>
      <c r="M29" s="93">
        <v>60</v>
      </c>
      <c r="N29" s="96" t="s">
        <v>54</v>
      </c>
    </row>
    <row r="30" spans="1:14" s="52" customFormat="1" ht="12.75" x14ac:dyDescent="0.2">
      <c r="A30" s="90">
        <v>16</v>
      </c>
      <c r="B30" s="88" t="s">
        <v>191</v>
      </c>
      <c r="C30" s="85" t="s">
        <v>9</v>
      </c>
      <c r="D30" s="85" t="s">
        <v>89</v>
      </c>
      <c r="E30" s="86" t="s">
        <v>187</v>
      </c>
      <c r="F30" s="91" t="s">
        <v>177</v>
      </c>
      <c r="G30" s="91">
        <v>9</v>
      </c>
      <c r="H30" s="91">
        <v>5</v>
      </c>
      <c r="I30" s="94">
        <v>0</v>
      </c>
      <c r="J30" s="94">
        <v>0</v>
      </c>
      <c r="K30" s="97">
        <v>14</v>
      </c>
      <c r="L30" s="100">
        <f t="shared" si="0"/>
        <v>23.333333333333332</v>
      </c>
      <c r="M30" s="93">
        <v>60</v>
      </c>
      <c r="N30" s="96" t="s">
        <v>54</v>
      </c>
    </row>
    <row r="31" spans="1:14" s="52" customFormat="1" ht="12.75" x14ac:dyDescent="0.2">
      <c r="A31" s="90">
        <v>17</v>
      </c>
      <c r="B31" s="88" t="s">
        <v>192</v>
      </c>
      <c r="C31" s="85" t="s">
        <v>9</v>
      </c>
      <c r="D31" s="85" t="s">
        <v>89</v>
      </c>
      <c r="E31" s="89" t="s">
        <v>187</v>
      </c>
      <c r="F31" s="91" t="s">
        <v>177</v>
      </c>
      <c r="G31" s="92">
        <v>9</v>
      </c>
      <c r="H31" s="92">
        <v>3</v>
      </c>
      <c r="I31" s="92">
        <v>2</v>
      </c>
      <c r="J31" s="92">
        <v>0</v>
      </c>
      <c r="K31" s="95">
        <v>14</v>
      </c>
      <c r="L31" s="100">
        <f t="shared" si="0"/>
        <v>23.333333333333332</v>
      </c>
      <c r="M31" s="93">
        <v>60</v>
      </c>
      <c r="N31" s="96" t="s">
        <v>54</v>
      </c>
    </row>
    <row r="32" spans="1:14" s="52" customFormat="1" ht="12.75" x14ac:dyDescent="0.2">
      <c r="A32" s="90">
        <v>18</v>
      </c>
      <c r="B32" s="87" t="s">
        <v>193</v>
      </c>
      <c r="C32" s="85" t="s">
        <v>9</v>
      </c>
      <c r="D32" s="85" t="s">
        <v>89</v>
      </c>
      <c r="E32" s="89" t="s">
        <v>176</v>
      </c>
      <c r="F32" s="92" t="s">
        <v>184</v>
      </c>
      <c r="G32" s="92">
        <v>8</v>
      </c>
      <c r="H32" s="92">
        <v>4</v>
      </c>
      <c r="I32" s="92">
        <v>2</v>
      </c>
      <c r="J32" s="92">
        <v>0</v>
      </c>
      <c r="K32" s="95">
        <v>14</v>
      </c>
      <c r="L32" s="100">
        <f t="shared" si="0"/>
        <v>23.333333333333332</v>
      </c>
      <c r="M32" s="93">
        <v>60</v>
      </c>
      <c r="N32" s="96" t="s">
        <v>54</v>
      </c>
    </row>
    <row r="33" spans="1:14" s="52" customFormat="1" ht="12.75" x14ac:dyDescent="0.2">
      <c r="A33" s="90">
        <v>19</v>
      </c>
      <c r="B33" s="87" t="s">
        <v>194</v>
      </c>
      <c r="C33" s="85" t="s">
        <v>9</v>
      </c>
      <c r="D33" s="85" t="s">
        <v>89</v>
      </c>
      <c r="E33" s="89" t="s">
        <v>176</v>
      </c>
      <c r="F33" s="92" t="s">
        <v>171</v>
      </c>
      <c r="G33" s="92">
        <v>7</v>
      </c>
      <c r="H33" s="92">
        <v>3</v>
      </c>
      <c r="I33" s="92">
        <v>4</v>
      </c>
      <c r="J33" s="92">
        <v>0</v>
      </c>
      <c r="K33" s="95">
        <v>14</v>
      </c>
      <c r="L33" s="100">
        <f t="shared" si="0"/>
        <v>23.333333333333332</v>
      </c>
      <c r="M33" s="93">
        <v>60</v>
      </c>
      <c r="N33" s="96" t="s">
        <v>54</v>
      </c>
    </row>
    <row r="34" spans="1:14" s="52" customFormat="1" ht="12.75" x14ac:dyDescent="0.2">
      <c r="A34" s="90">
        <v>20</v>
      </c>
      <c r="B34" s="88" t="s">
        <v>195</v>
      </c>
      <c r="C34" s="85" t="s">
        <v>9</v>
      </c>
      <c r="D34" s="85" t="s">
        <v>89</v>
      </c>
      <c r="E34" s="89" t="s">
        <v>141</v>
      </c>
      <c r="F34" s="91" t="s">
        <v>171</v>
      </c>
      <c r="G34" s="92">
        <v>9</v>
      </c>
      <c r="H34" s="92">
        <v>3</v>
      </c>
      <c r="I34" s="92">
        <v>0</v>
      </c>
      <c r="J34" s="92">
        <v>0</v>
      </c>
      <c r="K34" s="95">
        <v>12</v>
      </c>
      <c r="L34" s="100">
        <f t="shared" si="0"/>
        <v>20</v>
      </c>
      <c r="M34" s="93">
        <v>60</v>
      </c>
      <c r="N34" s="96" t="s">
        <v>54</v>
      </c>
    </row>
    <row r="35" spans="1:14" s="52" customFormat="1" ht="12.75" x14ac:dyDescent="0.2">
      <c r="A35" s="90">
        <v>21</v>
      </c>
      <c r="B35" s="88" t="s">
        <v>196</v>
      </c>
      <c r="C35" s="85" t="s">
        <v>9</v>
      </c>
      <c r="D35" s="85" t="s">
        <v>89</v>
      </c>
      <c r="E35" s="89" t="s">
        <v>187</v>
      </c>
      <c r="F35" s="91" t="s">
        <v>184</v>
      </c>
      <c r="G35" s="92">
        <v>7</v>
      </c>
      <c r="H35" s="92">
        <v>3</v>
      </c>
      <c r="I35" s="92">
        <v>2</v>
      </c>
      <c r="J35" s="92">
        <v>0</v>
      </c>
      <c r="K35" s="95">
        <v>12</v>
      </c>
      <c r="L35" s="100">
        <f t="shared" si="0"/>
        <v>20</v>
      </c>
      <c r="M35" s="93">
        <v>60</v>
      </c>
      <c r="N35" s="96" t="s">
        <v>54</v>
      </c>
    </row>
    <row r="36" spans="1:14" s="52" customFormat="1" ht="12.75" x14ac:dyDescent="0.2">
      <c r="A36" s="90">
        <v>22</v>
      </c>
      <c r="B36" s="88" t="s">
        <v>197</v>
      </c>
      <c r="C36" s="85" t="s">
        <v>9</v>
      </c>
      <c r="D36" s="85" t="s">
        <v>89</v>
      </c>
      <c r="E36" s="89" t="s">
        <v>187</v>
      </c>
      <c r="F36" s="91" t="s">
        <v>198</v>
      </c>
      <c r="G36" s="92">
        <v>7</v>
      </c>
      <c r="H36" s="92">
        <v>5</v>
      </c>
      <c r="I36" s="92">
        <v>0</v>
      </c>
      <c r="J36" s="92">
        <v>0</v>
      </c>
      <c r="K36" s="95">
        <v>12</v>
      </c>
      <c r="L36" s="100">
        <f t="shared" si="0"/>
        <v>20</v>
      </c>
      <c r="M36" s="93">
        <v>60</v>
      </c>
      <c r="N36" s="96" t="s">
        <v>54</v>
      </c>
    </row>
    <row r="37" spans="1:14" s="52" customFormat="1" ht="12.75" x14ac:dyDescent="0.2">
      <c r="A37" s="90">
        <v>23</v>
      </c>
      <c r="B37" s="88" t="s">
        <v>199</v>
      </c>
      <c r="C37" s="85" t="s">
        <v>9</v>
      </c>
      <c r="D37" s="85" t="s">
        <v>89</v>
      </c>
      <c r="E37" s="89" t="s">
        <v>141</v>
      </c>
      <c r="F37" s="91" t="s">
        <v>171</v>
      </c>
      <c r="G37" s="92">
        <v>6</v>
      </c>
      <c r="H37" s="92">
        <v>0</v>
      </c>
      <c r="I37" s="92">
        <v>3</v>
      </c>
      <c r="J37" s="92">
        <v>0</v>
      </c>
      <c r="K37" s="95">
        <v>9</v>
      </c>
      <c r="L37" s="100">
        <f t="shared" si="0"/>
        <v>15</v>
      </c>
      <c r="M37" s="93">
        <v>60</v>
      </c>
      <c r="N37" s="96" t="s">
        <v>54</v>
      </c>
    </row>
    <row r="38" spans="1:14" s="52" customFormat="1" ht="12.75" x14ac:dyDescent="0.2">
      <c r="A38" s="90">
        <v>24</v>
      </c>
      <c r="B38" s="88" t="s">
        <v>200</v>
      </c>
      <c r="C38" s="85" t="s">
        <v>9</v>
      </c>
      <c r="D38" s="85" t="s">
        <v>89</v>
      </c>
      <c r="E38" s="89" t="s">
        <v>176</v>
      </c>
      <c r="F38" s="91" t="s">
        <v>184</v>
      </c>
      <c r="G38" s="92">
        <v>6</v>
      </c>
      <c r="H38" s="92">
        <v>1</v>
      </c>
      <c r="I38" s="92">
        <v>2</v>
      </c>
      <c r="J38" s="92">
        <v>0</v>
      </c>
      <c r="K38" s="95">
        <v>9</v>
      </c>
      <c r="L38" s="100">
        <f t="shared" si="0"/>
        <v>15</v>
      </c>
      <c r="M38" s="93">
        <v>60</v>
      </c>
      <c r="N38" s="96" t="s">
        <v>54</v>
      </c>
    </row>
    <row r="39" spans="1:14" s="52" customFormat="1" ht="12.75" x14ac:dyDescent="0.2">
      <c r="A39" s="90">
        <v>25</v>
      </c>
      <c r="B39" s="87" t="s">
        <v>201</v>
      </c>
      <c r="C39" s="85" t="s">
        <v>9</v>
      </c>
      <c r="D39" s="85" t="s">
        <v>89</v>
      </c>
      <c r="E39" s="89" t="s">
        <v>176</v>
      </c>
      <c r="F39" s="92" t="s">
        <v>177</v>
      </c>
      <c r="G39" s="92">
        <v>5</v>
      </c>
      <c r="H39" s="92">
        <v>3</v>
      </c>
      <c r="I39" s="92">
        <v>1</v>
      </c>
      <c r="J39" s="92">
        <v>0</v>
      </c>
      <c r="K39" s="95">
        <v>9</v>
      </c>
      <c r="L39" s="100">
        <f t="shared" si="0"/>
        <v>15</v>
      </c>
      <c r="M39" s="93">
        <v>60</v>
      </c>
      <c r="N39" s="96" t="s">
        <v>54</v>
      </c>
    </row>
    <row r="40" spans="1:14" s="52" customFormat="1" ht="12.75" x14ac:dyDescent="0.2">
      <c r="A40" s="90">
        <v>26</v>
      </c>
      <c r="B40" s="87" t="s">
        <v>202</v>
      </c>
      <c r="C40" s="85" t="s">
        <v>9</v>
      </c>
      <c r="D40" s="85" t="s">
        <v>89</v>
      </c>
      <c r="E40" s="89" t="s">
        <v>176</v>
      </c>
      <c r="F40" s="92" t="s">
        <v>177</v>
      </c>
      <c r="G40" s="92">
        <v>6</v>
      </c>
      <c r="H40" s="92">
        <v>2</v>
      </c>
      <c r="I40" s="92">
        <v>1</v>
      </c>
      <c r="J40" s="92">
        <v>0</v>
      </c>
      <c r="K40" s="95">
        <v>9</v>
      </c>
      <c r="L40" s="100">
        <f t="shared" si="0"/>
        <v>15</v>
      </c>
      <c r="M40" s="93">
        <v>60</v>
      </c>
      <c r="N40" s="96" t="s">
        <v>54</v>
      </c>
    </row>
    <row r="41" spans="1:14" s="52" customFormat="1" ht="12.75" x14ac:dyDescent="0.2">
      <c r="A41" s="90">
        <v>27</v>
      </c>
      <c r="B41" s="88" t="s">
        <v>203</v>
      </c>
      <c r="C41" s="85" t="s">
        <v>9</v>
      </c>
      <c r="D41" s="85" t="s">
        <v>89</v>
      </c>
      <c r="E41" s="86" t="s">
        <v>187</v>
      </c>
      <c r="F41" s="91" t="s">
        <v>177</v>
      </c>
      <c r="G41" s="91">
        <v>5</v>
      </c>
      <c r="H41" s="91">
        <v>2</v>
      </c>
      <c r="I41" s="94">
        <v>0</v>
      </c>
      <c r="J41" s="94">
        <v>0</v>
      </c>
      <c r="K41" s="97">
        <v>7</v>
      </c>
      <c r="L41" s="100">
        <f t="shared" si="0"/>
        <v>11.666666666666666</v>
      </c>
      <c r="M41" s="93">
        <v>60</v>
      </c>
      <c r="N41" s="96" t="s">
        <v>54</v>
      </c>
    </row>
    <row r="42" spans="1:14" s="52" customFormat="1" ht="12.75" x14ac:dyDescent="0.2">
      <c r="A42" s="90">
        <v>28</v>
      </c>
      <c r="B42" s="88" t="s">
        <v>204</v>
      </c>
      <c r="C42" s="85" t="s">
        <v>9</v>
      </c>
      <c r="D42" s="85" t="s">
        <v>89</v>
      </c>
      <c r="E42" s="89" t="s">
        <v>187</v>
      </c>
      <c r="F42" s="91" t="s">
        <v>198</v>
      </c>
      <c r="G42" s="92">
        <v>4</v>
      </c>
      <c r="H42" s="92">
        <v>1</v>
      </c>
      <c r="I42" s="92">
        <v>2</v>
      </c>
      <c r="J42" s="92">
        <v>0</v>
      </c>
      <c r="K42" s="95">
        <v>7</v>
      </c>
      <c r="L42" s="100">
        <f t="shared" si="0"/>
        <v>11.666666666666666</v>
      </c>
      <c r="M42" s="93">
        <v>60</v>
      </c>
      <c r="N42" s="96" t="s">
        <v>54</v>
      </c>
    </row>
  </sheetData>
  <mergeCells count="10">
    <mergeCell ref="A9:N9"/>
    <mergeCell ref="A10:N10"/>
    <mergeCell ref="A11:N11"/>
    <mergeCell ref="A12:N12"/>
    <mergeCell ref="A2:N2"/>
    <mergeCell ref="A4:N4"/>
    <mergeCell ref="A5:N5"/>
    <mergeCell ref="A6:N6"/>
    <mergeCell ref="A7:N7"/>
    <mergeCell ref="A8:J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workbookViewId="0">
      <selection activeCell="A2" sqref="A2:N2"/>
    </sheetView>
  </sheetViews>
  <sheetFormatPr defaultRowHeight="12" x14ac:dyDescent="0.2"/>
  <cols>
    <col min="1" max="1" width="6.1640625" customWidth="1"/>
    <col min="2" max="2" width="12.1640625" customWidth="1"/>
    <col min="3" max="3" width="17.1640625" customWidth="1"/>
    <col min="4" max="4" width="38.6640625" bestFit="1" customWidth="1"/>
    <col min="5" max="5" width="35.5" customWidth="1"/>
    <col min="12" max="12" width="11" customWidth="1"/>
    <col min="14" max="14" width="14.33203125" customWidth="1"/>
    <col min="21" max="21" width="23.1640625" customWidth="1"/>
  </cols>
  <sheetData>
    <row r="2" spans="1:14" ht="15" x14ac:dyDescent="0.2">
      <c r="A2" s="44" t="s">
        <v>252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5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s="65" customFormat="1" ht="15" x14ac:dyDescent="0.2">
      <c r="A4" s="45" t="s">
        <v>251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s="65" customFormat="1" ht="15" x14ac:dyDescent="0.2">
      <c r="A5" s="45" t="s">
        <v>28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s="65" customFormat="1" ht="15" x14ac:dyDescent="0.25">
      <c r="A6" s="46" t="s">
        <v>10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s="65" customFormat="1" ht="15" customHeight="1" x14ac:dyDescent="0.2">
      <c r="A7" s="43" t="s">
        <v>17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s="65" customFormat="1" ht="15" customHeight="1" x14ac:dyDescent="0.2">
      <c r="A8" s="43" t="s">
        <v>7</v>
      </c>
      <c r="B8" s="43"/>
      <c r="C8" s="43"/>
      <c r="D8" s="43"/>
      <c r="E8" s="43"/>
      <c r="F8" s="43"/>
      <c r="G8" s="43"/>
      <c r="H8" s="43"/>
      <c r="I8" s="43"/>
      <c r="J8" s="43"/>
      <c r="K8" s="2"/>
      <c r="L8" s="2"/>
      <c r="M8" s="2"/>
      <c r="N8" s="2"/>
    </row>
    <row r="9" spans="1:14" s="65" customFormat="1" ht="14.25" customHeight="1" x14ac:dyDescent="0.2">
      <c r="A9" s="43" t="s">
        <v>162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 s="65" customFormat="1" ht="14.25" customHeight="1" x14ac:dyDescent="0.2">
      <c r="A10" s="43" t="s">
        <v>75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 s="65" customFormat="1" ht="14.25" customHeight="1" x14ac:dyDescent="0.2">
      <c r="A11" s="43" t="s">
        <v>74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 s="65" customFormat="1" ht="15" x14ac:dyDescent="0.2">
      <c r="A12" s="43" t="s">
        <v>161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6" spans="1:14" s="81" customFormat="1" ht="25.5" x14ac:dyDescent="0.2">
      <c r="A16" s="76" t="s">
        <v>0</v>
      </c>
      <c r="B16" s="77" t="s">
        <v>1</v>
      </c>
      <c r="C16" s="71" t="s">
        <v>8</v>
      </c>
      <c r="D16" s="71" t="s">
        <v>2</v>
      </c>
      <c r="E16" s="71" t="s">
        <v>3</v>
      </c>
      <c r="F16" s="71" t="s">
        <v>4</v>
      </c>
      <c r="G16" s="71" t="s">
        <v>163</v>
      </c>
      <c r="H16" s="71" t="s">
        <v>164</v>
      </c>
      <c r="I16" s="71" t="s">
        <v>165</v>
      </c>
      <c r="J16" s="71" t="s">
        <v>166</v>
      </c>
      <c r="K16" s="71" t="s">
        <v>11</v>
      </c>
      <c r="L16" s="71" t="s">
        <v>167</v>
      </c>
      <c r="M16" s="71" t="s">
        <v>168</v>
      </c>
      <c r="N16" s="71" t="s">
        <v>169</v>
      </c>
    </row>
    <row r="17" spans="1:14" s="52" customFormat="1" ht="12.75" x14ac:dyDescent="0.2">
      <c r="A17" s="82">
        <v>1</v>
      </c>
      <c r="B17" s="80" t="s">
        <v>205</v>
      </c>
      <c r="C17" s="68" t="s">
        <v>9</v>
      </c>
      <c r="D17" s="68" t="s">
        <v>89</v>
      </c>
      <c r="E17" s="68" t="s">
        <v>146</v>
      </c>
      <c r="F17" s="72">
        <v>9</v>
      </c>
      <c r="G17" s="72">
        <v>12</v>
      </c>
      <c r="H17" s="72">
        <v>10</v>
      </c>
      <c r="I17" s="72">
        <v>14</v>
      </c>
      <c r="J17" s="75">
        <v>10</v>
      </c>
      <c r="K17" s="73">
        <v>46</v>
      </c>
      <c r="L17" s="74">
        <v>0.77</v>
      </c>
      <c r="M17" s="71">
        <v>60</v>
      </c>
      <c r="N17" s="78" t="s">
        <v>26</v>
      </c>
    </row>
    <row r="18" spans="1:14" s="52" customFormat="1" ht="12.75" x14ac:dyDescent="0.2">
      <c r="A18" s="82">
        <v>2</v>
      </c>
      <c r="B18" s="80" t="s">
        <v>206</v>
      </c>
      <c r="C18" s="68" t="s">
        <v>9</v>
      </c>
      <c r="D18" s="68" t="s">
        <v>89</v>
      </c>
      <c r="E18" s="68" t="s">
        <v>187</v>
      </c>
      <c r="F18" s="72">
        <v>9</v>
      </c>
      <c r="G18" s="72">
        <v>6</v>
      </c>
      <c r="H18" s="72">
        <v>8</v>
      </c>
      <c r="I18" s="72">
        <v>13</v>
      </c>
      <c r="J18" s="75">
        <v>5</v>
      </c>
      <c r="K18" s="73">
        <v>32</v>
      </c>
      <c r="L18" s="74">
        <v>0.53</v>
      </c>
      <c r="M18" s="71">
        <v>60</v>
      </c>
      <c r="N18" s="78" t="s">
        <v>27</v>
      </c>
    </row>
    <row r="19" spans="1:14" s="52" customFormat="1" ht="12.75" x14ac:dyDescent="0.2">
      <c r="A19" s="82">
        <v>3</v>
      </c>
      <c r="B19" s="80" t="s">
        <v>207</v>
      </c>
      <c r="C19" s="68" t="s">
        <v>9</v>
      </c>
      <c r="D19" s="68" t="s">
        <v>89</v>
      </c>
      <c r="E19" s="68" t="s">
        <v>187</v>
      </c>
      <c r="F19" s="72">
        <v>9</v>
      </c>
      <c r="G19" s="72">
        <v>9</v>
      </c>
      <c r="H19" s="72">
        <v>9</v>
      </c>
      <c r="I19" s="72">
        <v>8</v>
      </c>
      <c r="J19" s="75">
        <v>6</v>
      </c>
      <c r="K19" s="73">
        <v>32</v>
      </c>
      <c r="L19" s="74">
        <v>0.53</v>
      </c>
      <c r="M19" s="71">
        <v>60</v>
      </c>
      <c r="N19" s="78" t="s">
        <v>27</v>
      </c>
    </row>
    <row r="20" spans="1:14" s="52" customFormat="1" ht="12.75" customHeight="1" x14ac:dyDescent="0.2">
      <c r="A20" s="82">
        <v>4</v>
      </c>
      <c r="B20" s="80" t="s">
        <v>208</v>
      </c>
      <c r="C20" s="68" t="s">
        <v>9</v>
      </c>
      <c r="D20" s="68" t="s">
        <v>89</v>
      </c>
      <c r="E20" s="68" t="s">
        <v>176</v>
      </c>
      <c r="F20" s="72">
        <v>9</v>
      </c>
      <c r="G20" s="72">
        <v>11</v>
      </c>
      <c r="H20" s="72">
        <v>6</v>
      </c>
      <c r="I20" s="72">
        <v>6</v>
      </c>
      <c r="J20" s="75">
        <v>7</v>
      </c>
      <c r="K20" s="73">
        <v>30</v>
      </c>
      <c r="L20" s="74">
        <v>0.5</v>
      </c>
      <c r="M20" s="71">
        <v>60</v>
      </c>
      <c r="N20" s="78" t="s">
        <v>27</v>
      </c>
    </row>
    <row r="21" spans="1:14" s="52" customFormat="1" ht="12.75" x14ac:dyDescent="0.2">
      <c r="A21" s="82">
        <v>5</v>
      </c>
      <c r="B21" s="80" t="s">
        <v>209</v>
      </c>
      <c r="C21" s="68" t="s">
        <v>9</v>
      </c>
      <c r="D21" s="68" t="s">
        <v>89</v>
      </c>
      <c r="E21" s="68" t="s">
        <v>187</v>
      </c>
      <c r="F21" s="72">
        <v>9</v>
      </c>
      <c r="G21" s="72">
        <v>4</v>
      </c>
      <c r="H21" s="72">
        <v>7</v>
      </c>
      <c r="I21" s="72">
        <v>9</v>
      </c>
      <c r="J21" s="75">
        <v>0</v>
      </c>
      <c r="K21" s="73">
        <v>20</v>
      </c>
      <c r="L21" s="74">
        <v>0.33</v>
      </c>
      <c r="M21" s="71">
        <v>60</v>
      </c>
      <c r="N21" s="78" t="s">
        <v>54</v>
      </c>
    </row>
    <row r="22" spans="1:14" s="52" customFormat="1" ht="12.75" x14ac:dyDescent="0.2">
      <c r="A22" s="82">
        <v>6</v>
      </c>
      <c r="B22" s="80" t="s">
        <v>210</v>
      </c>
      <c r="C22" s="68" t="s">
        <v>9</v>
      </c>
      <c r="D22" s="68" t="s">
        <v>89</v>
      </c>
      <c r="E22" s="68" t="s">
        <v>176</v>
      </c>
      <c r="F22" s="72">
        <v>9</v>
      </c>
      <c r="G22" s="72">
        <v>7</v>
      </c>
      <c r="H22" s="72">
        <v>3</v>
      </c>
      <c r="I22" s="72">
        <v>4</v>
      </c>
      <c r="J22" s="75">
        <v>5</v>
      </c>
      <c r="K22" s="73">
        <v>19</v>
      </c>
      <c r="L22" s="74">
        <v>0.32</v>
      </c>
      <c r="M22" s="71">
        <v>60</v>
      </c>
      <c r="N22" s="78" t="s">
        <v>54</v>
      </c>
    </row>
    <row r="23" spans="1:14" s="52" customFormat="1" ht="12.75" x14ac:dyDescent="0.2">
      <c r="A23" s="83">
        <v>7</v>
      </c>
      <c r="B23" s="80" t="s">
        <v>211</v>
      </c>
      <c r="C23" s="68" t="s">
        <v>9</v>
      </c>
      <c r="D23" s="68" t="s">
        <v>89</v>
      </c>
      <c r="E23" s="68" t="s">
        <v>187</v>
      </c>
      <c r="F23" s="72">
        <v>9</v>
      </c>
      <c r="G23" s="72">
        <v>4</v>
      </c>
      <c r="H23" s="72">
        <v>6</v>
      </c>
      <c r="I23" s="72">
        <v>8</v>
      </c>
      <c r="J23" s="75">
        <v>0</v>
      </c>
      <c r="K23" s="73">
        <v>18</v>
      </c>
      <c r="L23" s="74">
        <v>0.3</v>
      </c>
      <c r="M23" s="71">
        <v>60</v>
      </c>
      <c r="N23" s="78" t="s">
        <v>54</v>
      </c>
    </row>
    <row r="24" spans="1:14" s="52" customFormat="1" ht="12.75" x14ac:dyDescent="0.2">
      <c r="A24" s="83">
        <v>8</v>
      </c>
      <c r="B24" s="80" t="s">
        <v>212</v>
      </c>
      <c r="C24" s="68" t="s">
        <v>9</v>
      </c>
      <c r="D24" s="68" t="s">
        <v>89</v>
      </c>
      <c r="E24" s="68" t="s">
        <v>141</v>
      </c>
      <c r="F24" s="72">
        <v>9</v>
      </c>
      <c r="G24" s="72">
        <v>6</v>
      </c>
      <c r="H24" s="72">
        <v>6</v>
      </c>
      <c r="I24" s="72">
        <v>4</v>
      </c>
      <c r="J24" s="75">
        <v>0</v>
      </c>
      <c r="K24" s="73">
        <v>16</v>
      </c>
      <c r="L24" s="74">
        <v>0.27</v>
      </c>
      <c r="M24" s="71">
        <v>60</v>
      </c>
      <c r="N24" s="78" t="s">
        <v>54</v>
      </c>
    </row>
    <row r="25" spans="1:14" s="52" customFormat="1" ht="12.75" x14ac:dyDescent="0.2">
      <c r="A25" s="83">
        <v>9</v>
      </c>
      <c r="B25" s="80" t="s">
        <v>213</v>
      </c>
      <c r="C25" s="68" t="s">
        <v>9</v>
      </c>
      <c r="D25" s="68" t="s">
        <v>89</v>
      </c>
      <c r="E25" s="68" t="s">
        <v>146</v>
      </c>
      <c r="F25" s="72">
        <v>9</v>
      </c>
      <c r="G25" s="72">
        <v>1</v>
      </c>
      <c r="H25" s="72">
        <v>7</v>
      </c>
      <c r="I25" s="72">
        <v>7</v>
      </c>
      <c r="J25" s="75">
        <v>0</v>
      </c>
      <c r="K25" s="73">
        <v>15</v>
      </c>
      <c r="L25" s="74">
        <v>0.25</v>
      </c>
      <c r="M25" s="71">
        <v>60</v>
      </c>
      <c r="N25" s="78" t="s">
        <v>54</v>
      </c>
    </row>
    <row r="26" spans="1:14" s="52" customFormat="1" ht="12.75" x14ac:dyDescent="0.2">
      <c r="A26" s="83">
        <v>10</v>
      </c>
      <c r="B26" s="80" t="s">
        <v>214</v>
      </c>
      <c r="C26" s="68" t="s">
        <v>9</v>
      </c>
      <c r="D26" s="68" t="s">
        <v>89</v>
      </c>
      <c r="E26" s="68" t="s">
        <v>187</v>
      </c>
      <c r="F26" s="72">
        <v>9</v>
      </c>
      <c r="G26" s="72">
        <v>4</v>
      </c>
      <c r="H26" s="72">
        <v>7</v>
      </c>
      <c r="I26" s="72">
        <v>4</v>
      </c>
      <c r="J26" s="75">
        <v>0</v>
      </c>
      <c r="K26" s="73">
        <v>15</v>
      </c>
      <c r="L26" s="74">
        <v>0.25</v>
      </c>
      <c r="M26" s="71">
        <v>60</v>
      </c>
      <c r="N26" s="78" t="s">
        <v>54</v>
      </c>
    </row>
    <row r="27" spans="1:14" s="52" customFormat="1" ht="12.75" x14ac:dyDescent="0.2">
      <c r="A27" s="83">
        <v>11</v>
      </c>
      <c r="B27" s="80" t="s">
        <v>215</v>
      </c>
      <c r="C27" s="68" t="s">
        <v>9</v>
      </c>
      <c r="D27" s="68" t="s">
        <v>89</v>
      </c>
      <c r="E27" s="68" t="s">
        <v>176</v>
      </c>
      <c r="F27" s="72">
        <v>9</v>
      </c>
      <c r="G27" s="72">
        <v>4</v>
      </c>
      <c r="H27" s="72">
        <v>7</v>
      </c>
      <c r="I27" s="72">
        <v>2</v>
      </c>
      <c r="J27" s="75">
        <v>0</v>
      </c>
      <c r="K27" s="73">
        <v>13</v>
      </c>
      <c r="L27" s="74">
        <v>0.22</v>
      </c>
      <c r="M27" s="71">
        <v>60</v>
      </c>
      <c r="N27" s="78" t="s">
        <v>54</v>
      </c>
    </row>
    <row r="28" spans="1:14" s="52" customFormat="1" ht="12.75" x14ac:dyDescent="0.2">
      <c r="A28" s="83">
        <v>12</v>
      </c>
      <c r="B28" s="80" t="s">
        <v>216</v>
      </c>
      <c r="C28" s="68" t="s">
        <v>9</v>
      </c>
      <c r="D28" s="68" t="s">
        <v>89</v>
      </c>
      <c r="E28" s="68" t="s">
        <v>146</v>
      </c>
      <c r="F28" s="72">
        <v>9</v>
      </c>
      <c r="G28" s="72">
        <v>7</v>
      </c>
      <c r="H28" s="72">
        <v>3</v>
      </c>
      <c r="I28" s="72">
        <v>1</v>
      </c>
      <c r="J28" s="75">
        <v>0</v>
      </c>
      <c r="K28" s="73">
        <v>11</v>
      </c>
      <c r="L28" s="74">
        <v>0.18</v>
      </c>
      <c r="M28" s="71">
        <v>60</v>
      </c>
      <c r="N28" s="78" t="s">
        <v>54</v>
      </c>
    </row>
    <row r="29" spans="1:14" s="52" customFormat="1" ht="12.75" x14ac:dyDescent="0.2">
      <c r="A29" s="83">
        <v>13</v>
      </c>
      <c r="B29" s="80" t="s">
        <v>217</v>
      </c>
      <c r="C29" s="68" t="s">
        <v>9</v>
      </c>
      <c r="D29" s="68" t="s">
        <v>89</v>
      </c>
      <c r="E29" s="68" t="s">
        <v>187</v>
      </c>
      <c r="F29" s="72">
        <v>9</v>
      </c>
      <c r="G29" s="72">
        <v>2</v>
      </c>
      <c r="H29" s="72">
        <v>2</v>
      </c>
      <c r="I29" s="72">
        <v>3</v>
      </c>
      <c r="J29" s="75">
        <v>0</v>
      </c>
      <c r="K29" s="73">
        <v>7</v>
      </c>
      <c r="L29" s="74">
        <v>0.12</v>
      </c>
      <c r="M29" s="71">
        <v>60</v>
      </c>
      <c r="N29" s="78" t="s">
        <v>54</v>
      </c>
    </row>
  </sheetData>
  <mergeCells count="11">
    <mergeCell ref="A2:N2"/>
    <mergeCell ref="A3:N3"/>
    <mergeCell ref="A4:N4"/>
    <mergeCell ref="A5:N5"/>
    <mergeCell ref="A6:N6"/>
    <mergeCell ref="A12:N12"/>
    <mergeCell ref="A9:N9"/>
    <mergeCell ref="A10:N10"/>
    <mergeCell ref="A11:N11"/>
    <mergeCell ref="A7:N7"/>
    <mergeCell ref="A8:J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1"/>
  <sheetViews>
    <sheetView workbookViewId="0">
      <selection activeCell="A2" sqref="A2"/>
    </sheetView>
  </sheetViews>
  <sheetFormatPr defaultRowHeight="12" x14ac:dyDescent="0.2"/>
  <cols>
    <col min="1" max="1" width="5.83203125" customWidth="1"/>
    <col min="2" max="2" width="10.1640625" bestFit="1" customWidth="1"/>
    <col min="3" max="3" width="14.5" bestFit="1" customWidth="1"/>
    <col min="4" max="4" width="38.6640625" bestFit="1" customWidth="1"/>
    <col min="5" max="5" width="36.6640625" bestFit="1" customWidth="1"/>
    <col min="6" max="11" width="9.33203125" style="69"/>
    <col min="12" max="12" width="13.1640625" style="69" customWidth="1"/>
    <col min="13" max="13" width="9.33203125" style="69"/>
    <col min="14" max="14" width="11.33203125" style="69" customWidth="1"/>
    <col min="20" max="20" width="27.1640625" customWidth="1"/>
  </cols>
  <sheetData>
    <row r="2" spans="1:20" ht="15" customHeight="1" x14ac:dyDescent="0.2">
      <c r="A2" s="67" t="s">
        <v>253</v>
      </c>
      <c r="G2" s="28"/>
      <c r="H2" s="28"/>
      <c r="I2" s="28"/>
      <c r="J2" s="28"/>
      <c r="K2" s="28"/>
      <c r="L2" s="28"/>
      <c r="M2" s="28"/>
      <c r="N2" s="28"/>
      <c r="O2" s="66"/>
      <c r="P2" s="66"/>
      <c r="Q2" s="66"/>
      <c r="R2" s="66"/>
      <c r="S2" s="66"/>
      <c r="T2" s="66"/>
    </row>
    <row r="5" spans="1:20" s="65" customFormat="1" ht="15" x14ac:dyDescent="0.2">
      <c r="A5" s="45" t="s">
        <v>250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20" s="65" customFormat="1" ht="15" x14ac:dyDescent="0.2">
      <c r="A6" s="45" t="s">
        <v>28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20" s="65" customFormat="1" ht="15" x14ac:dyDescent="0.25">
      <c r="A7" s="46" t="s">
        <v>10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20" s="65" customFormat="1" ht="15" x14ac:dyDescent="0.2">
      <c r="A8" s="43" t="s">
        <v>17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20" s="65" customFormat="1" ht="15" x14ac:dyDescent="0.2">
      <c r="A9" s="43" t="s">
        <v>7</v>
      </c>
      <c r="B9" s="43"/>
      <c r="C9" s="43"/>
      <c r="D9" s="43"/>
      <c r="E9" s="43"/>
      <c r="F9" s="43"/>
      <c r="G9" s="43"/>
      <c r="H9" s="43"/>
      <c r="I9" s="43"/>
      <c r="J9" s="43"/>
      <c r="K9" s="70"/>
      <c r="L9" s="70"/>
      <c r="M9" s="70"/>
      <c r="N9" s="70"/>
    </row>
    <row r="10" spans="1:20" s="65" customFormat="1" ht="15" x14ac:dyDescent="0.2">
      <c r="A10" s="43" t="s">
        <v>162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20" s="65" customFormat="1" ht="15" x14ac:dyDescent="0.2">
      <c r="A11" s="43" t="s">
        <v>75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20" s="65" customFormat="1" ht="15" x14ac:dyDescent="0.2">
      <c r="A12" s="43" t="s">
        <v>241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20" s="65" customFormat="1" ht="15" x14ac:dyDescent="0.2">
      <c r="A13" s="43" t="s">
        <v>161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</row>
    <row r="14" spans="1:20" s="65" customFormat="1" ht="15" x14ac:dyDescent="0.2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20" s="50" customFormat="1" ht="25.5" x14ac:dyDescent="0.2">
      <c r="A15" s="76" t="s">
        <v>0</v>
      </c>
      <c r="B15" s="77" t="s">
        <v>1</v>
      </c>
      <c r="C15" s="71" t="s">
        <v>8</v>
      </c>
      <c r="D15" s="71" t="s">
        <v>2</v>
      </c>
      <c r="E15" s="71" t="s">
        <v>3</v>
      </c>
      <c r="F15" s="71" t="s">
        <v>4</v>
      </c>
      <c r="G15" s="71" t="s">
        <v>163</v>
      </c>
      <c r="H15" s="71" t="s">
        <v>164</v>
      </c>
      <c r="I15" s="71" t="s">
        <v>218</v>
      </c>
      <c r="J15" s="71" t="s">
        <v>166</v>
      </c>
      <c r="K15" s="71" t="s">
        <v>11</v>
      </c>
      <c r="L15" s="71" t="s">
        <v>167</v>
      </c>
      <c r="M15" s="71" t="s">
        <v>219</v>
      </c>
      <c r="N15" s="71" t="s">
        <v>220</v>
      </c>
    </row>
    <row r="16" spans="1:20" s="52" customFormat="1" ht="12.75" x14ac:dyDescent="0.2">
      <c r="A16" s="39">
        <v>1</v>
      </c>
      <c r="B16" s="39" t="s">
        <v>221</v>
      </c>
      <c r="C16" s="68" t="s">
        <v>88</v>
      </c>
      <c r="D16" s="68" t="s">
        <v>89</v>
      </c>
      <c r="E16" s="68" t="s">
        <v>146</v>
      </c>
      <c r="F16" s="72" t="s">
        <v>222</v>
      </c>
      <c r="G16" s="72">
        <v>9</v>
      </c>
      <c r="H16" s="72">
        <v>10</v>
      </c>
      <c r="I16" s="75">
        <v>12</v>
      </c>
      <c r="J16" s="75">
        <v>6</v>
      </c>
      <c r="K16" s="73">
        <v>37</v>
      </c>
      <c r="L16" s="74">
        <v>0.62</v>
      </c>
      <c r="M16" s="71">
        <v>60</v>
      </c>
      <c r="N16" s="78" t="s">
        <v>223</v>
      </c>
    </row>
    <row r="17" spans="1:14" s="52" customFormat="1" ht="12.75" x14ac:dyDescent="0.2">
      <c r="A17" s="39">
        <v>2</v>
      </c>
      <c r="B17" s="39" t="s">
        <v>224</v>
      </c>
      <c r="C17" s="68" t="s">
        <v>88</v>
      </c>
      <c r="D17" s="68" t="s">
        <v>89</v>
      </c>
      <c r="E17" s="68" t="s">
        <v>176</v>
      </c>
      <c r="F17" s="72" t="s">
        <v>225</v>
      </c>
      <c r="G17" s="72">
        <v>9</v>
      </c>
      <c r="H17" s="72">
        <v>10</v>
      </c>
      <c r="I17" s="75">
        <v>8</v>
      </c>
      <c r="J17" s="75">
        <v>9</v>
      </c>
      <c r="K17" s="73">
        <v>36</v>
      </c>
      <c r="L17" s="74">
        <v>0.6</v>
      </c>
      <c r="M17" s="71">
        <v>60</v>
      </c>
      <c r="N17" s="78" t="s">
        <v>223</v>
      </c>
    </row>
    <row r="18" spans="1:14" s="52" customFormat="1" ht="12.75" x14ac:dyDescent="0.2">
      <c r="A18" s="39">
        <v>3</v>
      </c>
      <c r="B18" s="39" t="s">
        <v>226</v>
      </c>
      <c r="C18" s="68" t="s">
        <v>88</v>
      </c>
      <c r="D18" s="68" t="s">
        <v>89</v>
      </c>
      <c r="E18" s="68" t="s">
        <v>176</v>
      </c>
      <c r="F18" s="72" t="s">
        <v>227</v>
      </c>
      <c r="G18" s="72">
        <v>8</v>
      </c>
      <c r="H18" s="72">
        <v>7</v>
      </c>
      <c r="I18" s="75">
        <v>13</v>
      </c>
      <c r="J18" s="75">
        <v>8</v>
      </c>
      <c r="K18" s="73">
        <v>36</v>
      </c>
      <c r="L18" s="74">
        <v>0.6</v>
      </c>
      <c r="M18" s="71">
        <v>60</v>
      </c>
      <c r="N18" s="78" t="s">
        <v>223</v>
      </c>
    </row>
    <row r="19" spans="1:14" s="52" customFormat="1" ht="12.75" x14ac:dyDescent="0.2">
      <c r="A19" s="39">
        <v>4</v>
      </c>
      <c r="B19" s="39" t="s">
        <v>228</v>
      </c>
      <c r="C19" s="68" t="s">
        <v>88</v>
      </c>
      <c r="D19" s="68" t="s">
        <v>89</v>
      </c>
      <c r="E19" s="68" t="s">
        <v>146</v>
      </c>
      <c r="F19" s="72" t="s">
        <v>222</v>
      </c>
      <c r="G19" s="72">
        <v>12</v>
      </c>
      <c r="H19" s="72">
        <v>6</v>
      </c>
      <c r="I19" s="75">
        <v>16</v>
      </c>
      <c r="J19" s="75">
        <v>1</v>
      </c>
      <c r="K19" s="73">
        <v>35</v>
      </c>
      <c r="L19" s="74">
        <v>0.57999999999999996</v>
      </c>
      <c r="M19" s="71">
        <v>60</v>
      </c>
      <c r="N19" s="78" t="s">
        <v>223</v>
      </c>
    </row>
    <row r="20" spans="1:14" s="52" customFormat="1" ht="12.75" x14ac:dyDescent="0.2">
      <c r="A20" s="39">
        <v>5</v>
      </c>
      <c r="B20" s="39" t="s">
        <v>229</v>
      </c>
      <c r="C20" s="68" t="s">
        <v>88</v>
      </c>
      <c r="D20" s="68" t="s">
        <v>89</v>
      </c>
      <c r="E20" s="68" t="s">
        <v>146</v>
      </c>
      <c r="F20" s="72" t="s">
        <v>222</v>
      </c>
      <c r="G20" s="72">
        <v>8</v>
      </c>
      <c r="H20" s="72">
        <v>13</v>
      </c>
      <c r="I20" s="75">
        <v>12</v>
      </c>
      <c r="J20" s="75">
        <v>2</v>
      </c>
      <c r="K20" s="73">
        <v>35</v>
      </c>
      <c r="L20" s="74">
        <v>0.57999999999999996</v>
      </c>
      <c r="M20" s="71">
        <v>60</v>
      </c>
      <c r="N20" s="78" t="s">
        <v>223</v>
      </c>
    </row>
    <row r="21" spans="1:14" s="52" customFormat="1" ht="12.75" x14ac:dyDescent="0.2">
      <c r="A21" s="39">
        <v>6</v>
      </c>
      <c r="B21" s="39" t="s">
        <v>230</v>
      </c>
      <c r="C21" s="68" t="s">
        <v>88</v>
      </c>
      <c r="D21" s="68" t="s">
        <v>89</v>
      </c>
      <c r="E21" s="68" t="s">
        <v>146</v>
      </c>
      <c r="F21" s="72" t="s">
        <v>227</v>
      </c>
      <c r="G21" s="72">
        <v>10</v>
      </c>
      <c r="H21" s="72">
        <v>7</v>
      </c>
      <c r="I21" s="75">
        <v>7</v>
      </c>
      <c r="J21" s="75">
        <v>9</v>
      </c>
      <c r="K21" s="73">
        <v>34</v>
      </c>
      <c r="L21" s="74">
        <v>0.56599999999999995</v>
      </c>
      <c r="M21" s="71">
        <v>60</v>
      </c>
      <c r="N21" s="78" t="s">
        <v>223</v>
      </c>
    </row>
    <row r="22" spans="1:14" s="52" customFormat="1" ht="12.75" x14ac:dyDescent="0.2">
      <c r="A22" s="39">
        <v>7</v>
      </c>
      <c r="B22" s="39" t="s">
        <v>231</v>
      </c>
      <c r="C22" s="68" t="s">
        <v>88</v>
      </c>
      <c r="D22" s="68" t="s">
        <v>89</v>
      </c>
      <c r="E22" s="68" t="s">
        <v>176</v>
      </c>
      <c r="F22" s="72" t="s">
        <v>227</v>
      </c>
      <c r="G22" s="72">
        <v>7</v>
      </c>
      <c r="H22" s="72">
        <v>10</v>
      </c>
      <c r="I22" s="75">
        <v>8</v>
      </c>
      <c r="J22" s="75">
        <v>7</v>
      </c>
      <c r="K22" s="73">
        <v>32</v>
      </c>
      <c r="L22" s="74">
        <v>0.53</v>
      </c>
      <c r="M22" s="71">
        <v>60</v>
      </c>
      <c r="N22" s="78" t="s">
        <v>223</v>
      </c>
    </row>
    <row r="23" spans="1:14" s="52" customFormat="1" ht="12.75" x14ac:dyDescent="0.2">
      <c r="A23" s="39">
        <v>8</v>
      </c>
      <c r="B23" s="39" t="s">
        <v>232</v>
      </c>
      <c r="C23" s="68" t="s">
        <v>88</v>
      </c>
      <c r="D23" s="68" t="s">
        <v>89</v>
      </c>
      <c r="E23" s="68" t="s">
        <v>146</v>
      </c>
      <c r="F23" s="72" t="s">
        <v>222</v>
      </c>
      <c r="G23" s="72">
        <v>7</v>
      </c>
      <c r="H23" s="72">
        <v>11</v>
      </c>
      <c r="I23" s="75">
        <v>10</v>
      </c>
      <c r="J23" s="75">
        <v>2</v>
      </c>
      <c r="K23" s="73">
        <v>30</v>
      </c>
      <c r="L23" s="74">
        <v>0.5</v>
      </c>
      <c r="M23" s="71">
        <v>60</v>
      </c>
      <c r="N23" s="78" t="s">
        <v>54</v>
      </c>
    </row>
    <row r="24" spans="1:14" s="52" customFormat="1" ht="12.75" x14ac:dyDescent="0.2">
      <c r="A24" s="39">
        <v>9</v>
      </c>
      <c r="B24" s="39" t="s">
        <v>233</v>
      </c>
      <c r="C24" s="68" t="s">
        <v>88</v>
      </c>
      <c r="D24" s="68" t="s">
        <v>89</v>
      </c>
      <c r="E24" s="68" t="s">
        <v>146</v>
      </c>
      <c r="F24" s="72" t="s">
        <v>227</v>
      </c>
      <c r="G24" s="72">
        <v>10</v>
      </c>
      <c r="H24" s="72">
        <v>3</v>
      </c>
      <c r="I24" s="75">
        <v>10</v>
      </c>
      <c r="J24" s="75">
        <v>7</v>
      </c>
      <c r="K24" s="73">
        <v>30</v>
      </c>
      <c r="L24" s="74">
        <v>0.5</v>
      </c>
      <c r="M24" s="71">
        <v>60</v>
      </c>
      <c r="N24" s="78" t="s">
        <v>234</v>
      </c>
    </row>
    <row r="25" spans="1:14" s="52" customFormat="1" ht="12.75" x14ac:dyDescent="0.2">
      <c r="A25" s="39">
        <v>10</v>
      </c>
      <c r="B25" s="39" t="s">
        <v>235</v>
      </c>
      <c r="C25" s="68" t="s">
        <v>9</v>
      </c>
      <c r="D25" s="68" t="s">
        <v>89</v>
      </c>
      <c r="E25" s="68" t="s">
        <v>146</v>
      </c>
      <c r="F25" s="72" t="s">
        <v>222</v>
      </c>
      <c r="G25" s="72">
        <v>8</v>
      </c>
      <c r="H25" s="72">
        <v>7</v>
      </c>
      <c r="I25" s="75">
        <v>14</v>
      </c>
      <c r="J25" s="75">
        <v>0</v>
      </c>
      <c r="K25" s="73">
        <v>29</v>
      </c>
      <c r="L25" s="74">
        <v>0.48</v>
      </c>
      <c r="M25" s="71">
        <v>60</v>
      </c>
      <c r="N25" s="78" t="s">
        <v>234</v>
      </c>
    </row>
    <row r="26" spans="1:14" s="52" customFormat="1" ht="12.75" x14ac:dyDescent="0.2">
      <c r="A26" s="39">
        <v>11</v>
      </c>
      <c r="B26" s="39" t="s">
        <v>236</v>
      </c>
      <c r="C26" s="68" t="s">
        <v>88</v>
      </c>
      <c r="D26" s="68" t="s">
        <v>89</v>
      </c>
      <c r="E26" s="68" t="s">
        <v>146</v>
      </c>
      <c r="F26" s="72" t="s">
        <v>227</v>
      </c>
      <c r="G26" s="72">
        <v>10</v>
      </c>
      <c r="H26" s="72">
        <v>6</v>
      </c>
      <c r="I26" s="75">
        <v>9</v>
      </c>
      <c r="J26" s="75">
        <v>4</v>
      </c>
      <c r="K26" s="73">
        <v>29</v>
      </c>
      <c r="L26" s="74">
        <v>0.48</v>
      </c>
      <c r="M26" s="71">
        <v>60</v>
      </c>
      <c r="N26" s="78" t="s">
        <v>234</v>
      </c>
    </row>
    <row r="27" spans="1:14" s="52" customFormat="1" ht="12.75" x14ac:dyDescent="0.2">
      <c r="A27" s="39">
        <v>12</v>
      </c>
      <c r="B27" s="39" t="s">
        <v>237</v>
      </c>
      <c r="C27" s="68" t="s">
        <v>88</v>
      </c>
      <c r="D27" s="68" t="s">
        <v>89</v>
      </c>
      <c r="E27" s="68" t="s">
        <v>146</v>
      </c>
      <c r="F27" s="72" t="s">
        <v>222</v>
      </c>
      <c r="G27" s="72">
        <v>7</v>
      </c>
      <c r="H27" s="72">
        <v>5</v>
      </c>
      <c r="I27" s="75">
        <v>5</v>
      </c>
      <c r="J27" s="75">
        <v>7</v>
      </c>
      <c r="K27" s="73">
        <v>24</v>
      </c>
      <c r="L27" s="74">
        <v>0.4</v>
      </c>
      <c r="M27" s="71">
        <v>60</v>
      </c>
      <c r="N27" s="78" t="s">
        <v>234</v>
      </c>
    </row>
    <row r="28" spans="1:14" s="52" customFormat="1" ht="12.75" x14ac:dyDescent="0.2">
      <c r="A28" s="39">
        <v>13</v>
      </c>
      <c r="B28" s="39" t="s">
        <v>238</v>
      </c>
      <c r="C28" s="68" t="s">
        <v>88</v>
      </c>
      <c r="D28" s="68" t="s">
        <v>89</v>
      </c>
      <c r="E28" s="68" t="s">
        <v>146</v>
      </c>
      <c r="F28" s="72" t="s">
        <v>222</v>
      </c>
      <c r="G28" s="72">
        <v>8</v>
      </c>
      <c r="H28" s="72">
        <v>5</v>
      </c>
      <c r="I28" s="75">
        <v>2</v>
      </c>
      <c r="J28" s="75">
        <v>0</v>
      </c>
      <c r="K28" s="73">
        <v>15</v>
      </c>
      <c r="L28" s="74">
        <v>0.25</v>
      </c>
      <c r="M28" s="71">
        <v>60</v>
      </c>
      <c r="N28" s="78" t="s">
        <v>234</v>
      </c>
    </row>
    <row r="29" spans="1:14" s="52" customFormat="1" ht="12.75" x14ac:dyDescent="0.2">
      <c r="A29" s="39">
        <v>14</v>
      </c>
      <c r="B29" s="39" t="s">
        <v>239</v>
      </c>
      <c r="C29" s="68" t="s">
        <v>9</v>
      </c>
      <c r="D29" s="68" t="s">
        <v>89</v>
      </c>
      <c r="E29" s="68" t="s">
        <v>176</v>
      </c>
      <c r="F29" s="72" t="s">
        <v>227</v>
      </c>
      <c r="G29" s="72">
        <v>6</v>
      </c>
      <c r="H29" s="72">
        <v>2</v>
      </c>
      <c r="I29" s="75">
        <v>6</v>
      </c>
      <c r="J29" s="75">
        <v>0</v>
      </c>
      <c r="K29" s="73">
        <v>14</v>
      </c>
      <c r="L29" s="74">
        <v>0.23</v>
      </c>
      <c r="M29" s="71">
        <v>60</v>
      </c>
      <c r="N29" s="78" t="s">
        <v>234</v>
      </c>
    </row>
    <row r="30" spans="1:14" s="52" customFormat="1" ht="12.75" x14ac:dyDescent="0.2">
      <c r="A30" s="39">
        <v>15</v>
      </c>
      <c r="B30" s="39" t="s">
        <v>240</v>
      </c>
      <c r="C30" s="68" t="s">
        <v>88</v>
      </c>
      <c r="D30" s="68" t="s">
        <v>89</v>
      </c>
      <c r="E30" s="68" t="s">
        <v>176</v>
      </c>
      <c r="F30" s="72" t="s">
        <v>225</v>
      </c>
      <c r="G30" s="72">
        <v>3</v>
      </c>
      <c r="H30" s="72">
        <v>3</v>
      </c>
      <c r="I30" s="75">
        <v>2</v>
      </c>
      <c r="J30" s="75">
        <v>0</v>
      </c>
      <c r="K30" s="73">
        <v>8</v>
      </c>
      <c r="L30" s="74">
        <v>0.13300000000000001</v>
      </c>
      <c r="M30" s="71">
        <v>60</v>
      </c>
      <c r="N30" s="78" t="s">
        <v>234</v>
      </c>
    </row>
    <row r="31" spans="1:14" x14ac:dyDescent="0.2">
      <c r="H31" s="79"/>
      <c r="I31" s="79"/>
      <c r="J31" s="79"/>
    </row>
  </sheetData>
  <mergeCells count="9">
    <mergeCell ref="A13:N13"/>
    <mergeCell ref="A5:N5"/>
    <mergeCell ref="A6:N6"/>
    <mergeCell ref="A7:N7"/>
    <mergeCell ref="A8:N8"/>
    <mergeCell ref="A9:J9"/>
    <mergeCell ref="A10:N10"/>
    <mergeCell ref="A11:N11"/>
    <mergeCell ref="A12:N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tabSelected="1" workbookViewId="0">
      <selection activeCell="A3" sqref="A3"/>
    </sheetView>
  </sheetViews>
  <sheetFormatPr defaultRowHeight="12" x14ac:dyDescent="0.2"/>
  <cols>
    <col min="3" max="3" width="15.83203125" bestFit="1" customWidth="1"/>
    <col min="4" max="4" width="35" bestFit="1" customWidth="1"/>
    <col min="5" max="5" width="36.6640625" bestFit="1" customWidth="1"/>
    <col min="12" max="12" width="10.1640625" bestFit="1" customWidth="1"/>
    <col min="14" max="14" width="14.33203125" bestFit="1" customWidth="1"/>
    <col min="20" max="20" width="24.33203125" customWidth="1"/>
  </cols>
  <sheetData>
    <row r="2" spans="1:14" ht="15" x14ac:dyDescent="0.2">
      <c r="A2" s="44" t="s">
        <v>254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4" spans="1:14" ht="15" x14ac:dyDescent="0.2">
      <c r="A4" s="45" t="s">
        <v>249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15" x14ac:dyDescent="0.2">
      <c r="A5" s="45" t="s">
        <v>28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5" x14ac:dyDescent="0.25">
      <c r="A6" s="46" t="s">
        <v>10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5" x14ac:dyDescent="0.2">
      <c r="A7" s="43" t="s">
        <v>17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5" x14ac:dyDescent="0.2">
      <c r="A8" s="43" t="s">
        <v>7</v>
      </c>
      <c r="B8" s="43"/>
      <c r="C8" s="43"/>
      <c r="D8" s="43"/>
      <c r="E8" s="43"/>
      <c r="F8" s="43"/>
      <c r="G8" s="43"/>
      <c r="H8" s="43"/>
      <c r="I8" s="43"/>
      <c r="J8" s="43"/>
      <c r="K8" s="2"/>
      <c r="L8" s="2"/>
      <c r="M8" s="2"/>
      <c r="N8" s="2"/>
    </row>
    <row r="9" spans="1:14" ht="15" x14ac:dyDescent="0.2">
      <c r="A9" s="43" t="s">
        <v>162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 ht="15" x14ac:dyDescent="0.2">
      <c r="A10" s="43" t="s">
        <v>75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 ht="15" x14ac:dyDescent="0.2">
      <c r="A11" s="43" t="s">
        <v>241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 ht="15" x14ac:dyDescent="0.2">
      <c r="A12" s="43" t="s">
        <v>161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5" spans="1:14" s="50" customFormat="1" ht="38.25" x14ac:dyDescent="0.2">
      <c r="A15" s="47" t="s">
        <v>0</v>
      </c>
      <c r="B15" s="48" t="s">
        <v>1</v>
      </c>
      <c r="C15" s="49" t="s">
        <v>8</v>
      </c>
      <c r="D15" s="49" t="s">
        <v>2</v>
      </c>
      <c r="E15" s="49" t="s">
        <v>3</v>
      </c>
      <c r="F15" s="49" t="s">
        <v>4</v>
      </c>
      <c r="G15" s="49" t="s">
        <v>163</v>
      </c>
      <c r="H15" s="49" t="s">
        <v>164</v>
      </c>
      <c r="I15" s="49" t="s">
        <v>218</v>
      </c>
      <c r="J15" s="49" t="s">
        <v>166</v>
      </c>
      <c r="K15" s="49" t="s">
        <v>11</v>
      </c>
      <c r="L15" s="49" t="s">
        <v>167</v>
      </c>
      <c r="M15" s="49" t="s">
        <v>219</v>
      </c>
      <c r="N15" s="49" t="s">
        <v>220</v>
      </c>
    </row>
    <row r="16" spans="1:14" s="52" customFormat="1" ht="12.75" x14ac:dyDescent="0.2">
      <c r="A16" s="63">
        <v>1</v>
      </c>
      <c r="B16" s="40" t="s">
        <v>242</v>
      </c>
      <c r="C16" s="51" t="s">
        <v>9</v>
      </c>
      <c r="D16" s="51" t="s">
        <v>89</v>
      </c>
      <c r="E16" s="51" t="s">
        <v>187</v>
      </c>
      <c r="F16" s="54" t="s">
        <v>243</v>
      </c>
      <c r="G16" s="54">
        <v>13</v>
      </c>
      <c r="H16" s="54">
        <v>10</v>
      </c>
      <c r="I16" s="59">
        <v>13</v>
      </c>
      <c r="J16" s="59">
        <v>9</v>
      </c>
      <c r="K16" s="55">
        <v>45</v>
      </c>
      <c r="L16" s="56">
        <v>0.75</v>
      </c>
      <c r="M16" s="49">
        <v>60</v>
      </c>
      <c r="N16" s="61" t="s">
        <v>26</v>
      </c>
    </row>
    <row r="17" spans="1:14" s="52" customFormat="1" ht="12.75" x14ac:dyDescent="0.2">
      <c r="A17" s="63">
        <v>2</v>
      </c>
      <c r="B17" s="40" t="s">
        <v>244</v>
      </c>
      <c r="C17" s="51" t="s">
        <v>9</v>
      </c>
      <c r="D17" s="51" t="s">
        <v>89</v>
      </c>
      <c r="E17" s="51" t="s">
        <v>187</v>
      </c>
      <c r="F17" s="54" t="s">
        <v>243</v>
      </c>
      <c r="G17" s="54">
        <v>12</v>
      </c>
      <c r="H17" s="54">
        <v>10</v>
      </c>
      <c r="I17" s="59">
        <v>14</v>
      </c>
      <c r="J17" s="59">
        <v>7</v>
      </c>
      <c r="K17" s="55">
        <v>43</v>
      </c>
      <c r="L17" s="56">
        <f t="shared" ref="L17:L21" si="0">K17/M17</f>
        <v>0.71666666666666667</v>
      </c>
      <c r="M17" s="49">
        <v>60</v>
      </c>
      <c r="N17" s="61" t="s">
        <v>27</v>
      </c>
    </row>
    <row r="18" spans="1:14" s="52" customFormat="1" ht="12.75" x14ac:dyDescent="0.2">
      <c r="A18" s="63">
        <v>3</v>
      </c>
      <c r="B18" s="40" t="s">
        <v>245</v>
      </c>
      <c r="C18" s="51" t="s">
        <v>88</v>
      </c>
      <c r="D18" s="51" t="s">
        <v>89</v>
      </c>
      <c r="E18" s="51" t="s">
        <v>187</v>
      </c>
      <c r="F18" s="54" t="s">
        <v>243</v>
      </c>
      <c r="G18" s="54">
        <v>3</v>
      </c>
      <c r="H18" s="54">
        <v>13</v>
      </c>
      <c r="I18" s="59">
        <v>11</v>
      </c>
      <c r="J18" s="59">
        <v>5</v>
      </c>
      <c r="K18" s="55">
        <v>33</v>
      </c>
      <c r="L18" s="56">
        <f t="shared" si="0"/>
        <v>0.55000000000000004</v>
      </c>
      <c r="M18" s="49">
        <v>60</v>
      </c>
      <c r="N18" s="61" t="s">
        <v>27</v>
      </c>
    </row>
    <row r="19" spans="1:14" s="52" customFormat="1" ht="12.75" x14ac:dyDescent="0.2">
      <c r="A19" s="64">
        <v>4</v>
      </c>
      <c r="B19" s="41" t="s">
        <v>246</v>
      </c>
      <c r="C19" s="53" t="s">
        <v>88</v>
      </c>
      <c r="D19" s="53" t="s">
        <v>89</v>
      </c>
      <c r="E19" s="53" t="s">
        <v>187</v>
      </c>
      <c r="F19" s="57" t="s">
        <v>243</v>
      </c>
      <c r="G19" s="57">
        <v>7</v>
      </c>
      <c r="H19" s="57">
        <v>9</v>
      </c>
      <c r="I19" s="60">
        <v>6</v>
      </c>
      <c r="J19" s="60">
        <v>8</v>
      </c>
      <c r="K19" s="58">
        <v>30</v>
      </c>
      <c r="L19" s="56">
        <v>0.5</v>
      </c>
      <c r="M19" s="47">
        <v>60</v>
      </c>
      <c r="N19" s="62" t="s">
        <v>27</v>
      </c>
    </row>
    <row r="20" spans="1:14" s="52" customFormat="1" ht="12.75" x14ac:dyDescent="0.2">
      <c r="A20" s="63">
        <v>5</v>
      </c>
      <c r="B20" s="40" t="s">
        <v>247</v>
      </c>
      <c r="C20" s="51" t="s">
        <v>88</v>
      </c>
      <c r="D20" s="51" t="s">
        <v>89</v>
      </c>
      <c r="E20" s="51" t="s">
        <v>187</v>
      </c>
      <c r="F20" s="54" t="s">
        <v>243</v>
      </c>
      <c r="G20" s="54">
        <v>7</v>
      </c>
      <c r="H20" s="54">
        <v>4</v>
      </c>
      <c r="I20" s="59">
        <v>5</v>
      </c>
      <c r="J20" s="59">
        <v>6</v>
      </c>
      <c r="K20" s="55">
        <v>22</v>
      </c>
      <c r="L20" s="56">
        <f t="shared" si="0"/>
        <v>0.36666666666666664</v>
      </c>
      <c r="M20" s="49">
        <v>60</v>
      </c>
      <c r="N20" s="61" t="s">
        <v>54</v>
      </c>
    </row>
    <row r="21" spans="1:14" s="52" customFormat="1" ht="12.75" x14ac:dyDescent="0.2">
      <c r="A21" s="63">
        <v>6</v>
      </c>
      <c r="B21" s="40" t="s">
        <v>248</v>
      </c>
      <c r="C21" s="51" t="s">
        <v>9</v>
      </c>
      <c r="D21" s="51" t="s">
        <v>89</v>
      </c>
      <c r="E21" s="51" t="s">
        <v>187</v>
      </c>
      <c r="F21" s="54" t="s">
        <v>243</v>
      </c>
      <c r="G21" s="54">
        <v>7</v>
      </c>
      <c r="H21" s="54">
        <v>2</v>
      </c>
      <c r="I21" s="59">
        <v>3</v>
      </c>
      <c r="J21" s="59">
        <v>0</v>
      </c>
      <c r="K21" s="55">
        <v>12</v>
      </c>
      <c r="L21" s="56">
        <f t="shared" si="0"/>
        <v>0.2</v>
      </c>
      <c r="M21" s="49">
        <v>60</v>
      </c>
      <c r="N21" s="61" t="s">
        <v>54</v>
      </c>
    </row>
  </sheetData>
  <mergeCells count="10">
    <mergeCell ref="A2:N2"/>
    <mergeCell ref="A4:N4"/>
    <mergeCell ref="A5:N5"/>
    <mergeCell ref="A12:N12"/>
    <mergeCell ref="A6:N6"/>
    <mergeCell ref="A7:N7"/>
    <mergeCell ref="A8:J8"/>
    <mergeCell ref="A9:N9"/>
    <mergeCell ref="A10:N10"/>
    <mergeCell ref="A11:N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 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Дом</cp:lastModifiedBy>
  <cp:lastPrinted>2017-09-14T09:56:11Z</cp:lastPrinted>
  <dcterms:created xsi:type="dcterms:W3CDTF">2017-09-13T09:18:13Z</dcterms:created>
  <dcterms:modified xsi:type="dcterms:W3CDTF">2023-11-23T19:18:04Z</dcterms:modified>
</cp:coreProperties>
</file>